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2022г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33" i="1"/>
  <c r="J32"/>
  <c r="K32" s="1"/>
  <c r="J31"/>
  <c r="K31" s="1"/>
  <c r="K30"/>
  <c r="J29"/>
  <c r="K29" s="1"/>
  <c r="J28"/>
  <c r="K28" s="1"/>
  <c r="Q24"/>
  <c r="P24"/>
  <c r="O24"/>
  <c r="N24"/>
  <c r="M24"/>
  <c r="L24"/>
  <c r="J24"/>
  <c r="K21"/>
  <c r="K18"/>
  <c r="K15"/>
  <c r="K14"/>
  <c r="K12"/>
  <c r="K10"/>
  <c r="K8"/>
  <c r="R24" l="1"/>
  <c r="K24"/>
  <c r="K36"/>
  <c r="J36"/>
  <c r="J39" s="1"/>
  <c r="K39" l="1"/>
</calcChain>
</file>

<file path=xl/sharedStrings.xml><?xml version="1.0" encoding="utf-8"?>
<sst xmlns="http://schemas.openxmlformats.org/spreadsheetml/2006/main" count="38" uniqueCount="33">
  <si>
    <t>Наименование</t>
  </si>
  <si>
    <t>денежные средства дома на начало периода (руб)  остаток (+), перерасход (-)</t>
  </si>
  <si>
    <t>начислено за отчетный период (руб)</t>
  </si>
  <si>
    <t>Израсходовано (руб)</t>
  </si>
  <si>
    <t>Содержание</t>
  </si>
  <si>
    <t>Сбор и вывоз ТБО</t>
  </si>
  <si>
    <t>Итого</t>
  </si>
  <si>
    <t>Капитальный ремонт</t>
  </si>
  <si>
    <t xml:space="preserve">Водоснабжение </t>
  </si>
  <si>
    <t>Теплоснабжение</t>
  </si>
  <si>
    <t>Обращение с ТКО</t>
  </si>
  <si>
    <t xml:space="preserve"> </t>
  </si>
  <si>
    <t>нач</t>
  </si>
  <si>
    <t>УТВЕРЖДАЮ</t>
  </si>
  <si>
    <t>Директор ООО УК "Эталон" _____________________Э.В. Цыганова</t>
  </si>
  <si>
    <t>Информация о состоянии лицевого счета д.№ 24 по ул.Ленина  г.Сортавала</t>
  </si>
  <si>
    <t>за период  01.01.2022-31.12.2022 (управление)</t>
  </si>
  <si>
    <t>Задолженность  по оплате на нач.периода (руб)</t>
  </si>
  <si>
    <r>
      <t xml:space="preserve">СПРАВОЧНО: оплачено  за отчетный период (руб) остаток (+), перерасход (-) </t>
    </r>
    <r>
      <rPr>
        <b/>
        <i/>
        <sz val="7"/>
        <color indexed="12"/>
        <rFont val="Arial Cyr"/>
        <charset val="204"/>
      </rPr>
      <t>(гр.2+гр.4+гр.5)</t>
    </r>
  </si>
  <si>
    <r>
      <t xml:space="preserve">денежные средства дома на конец периода (руб)  остаток (+), перерасход (-) </t>
    </r>
    <r>
      <rPr>
        <b/>
        <i/>
        <sz val="7"/>
        <color indexed="12"/>
        <rFont val="Arial Cyr"/>
        <charset val="204"/>
      </rPr>
      <t>(гр.2+гр 4-гр.5)</t>
    </r>
  </si>
  <si>
    <r>
      <t xml:space="preserve">Задолженность по оплате на конец периода (руб) </t>
    </r>
    <r>
      <rPr>
        <b/>
        <i/>
        <sz val="7"/>
        <color indexed="12"/>
        <rFont val="Arial Cyr"/>
        <charset val="204"/>
      </rPr>
      <t>(гр.3+гр 4-гр.6)</t>
    </r>
  </si>
  <si>
    <t>Фактические расходы</t>
  </si>
  <si>
    <t>Убытки УК</t>
  </si>
  <si>
    <t>опл</t>
  </si>
  <si>
    <t>Обслуживаемая площадь  - 2121,6 кв.м.</t>
  </si>
  <si>
    <t>Текущий ремонт</t>
  </si>
  <si>
    <t>ОДН водоснабжение</t>
  </si>
  <si>
    <t>ОДН водоотведение</t>
  </si>
  <si>
    <t>ОДН электроснабжение</t>
  </si>
  <si>
    <t>Управление **</t>
  </si>
  <si>
    <t>КОММУНАЛЬНЫЕ УСЛУГИ</t>
  </si>
  <si>
    <t>Водоотведение</t>
  </si>
  <si>
    <t xml:space="preserve">ВСЕГО 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</si>
</sst>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rgb="FF0000FF"/>
      <name val="Arial Cyr"/>
      <charset val="204"/>
    </font>
    <font>
      <b/>
      <sz val="10"/>
      <color rgb="FF0000FF"/>
      <name val="Arial Cyr"/>
      <charset val="204"/>
    </font>
    <font>
      <b/>
      <sz val="7"/>
      <color rgb="FF0000FF"/>
      <name val="Arial Cyr"/>
      <charset val="204"/>
    </font>
    <font>
      <b/>
      <i/>
      <sz val="7"/>
      <color indexed="12"/>
      <name val="Arial Cyr"/>
      <charset val="204"/>
    </font>
    <font>
      <b/>
      <sz val="8"/>
      <color theme="1"/>
      <name val="Arial"/>
      <family val="2"/>
      <charset val="204"/>
    </font>
    <font>
      <b/>
      <i/>
      <sz val="10"/>
      <color rgb="FF0000FF"/>
      <name val="Arial Cyr"/>
      <charset val="204"/>
    </font>
    <font>
      <b/>
      <i/>
      <u/>
      <sz val="10"/>
      <color rgb="FF0000FF"/>
      <name val="Arial Cyr"/>
      <charset val="204"/>
    </font>
    <font>
      <u/>
      <sz val="10"/>
      <color rgb="FF0000FF"/>
      <name val="Arial Cyr"/>
      <charset val="204"/>
    </font>
    <font>
      <sz val="10"/>
      <color rgb="FF0000FF"/>
      <name val="Times New Roman"/>
      <family val="1"/>
      <charset val="204"/>
    </font>
    <font>
      <i/>
      <sz val="10"/>
      <color rgb="FF0000FF"/>
      <name val="Arial Cyr"/>
      <charset val="204"/>
    </font>
    <font>
      <i/>
      <sz val="10"/>
      <color rgb="FF0000FF"/>
      <name val="Times New Roman"/>
      <family val="1"/>
      <charset val="204"/>
    </font>
    <font>
      <i/>
      <sz val="8"/>
      <color rgb="FF0000FF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4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4" borderId="0" xfId="0" applyFont="1" applyFill="1"/>
    <xf numFmtId="0" fontId="2" fillId="4" borderId="0" xfId="0" applyFont="1" applyFill="1" applyAlignment="1">
      <alignment horizontal="right"/>
    </xf>
    <xf numFmtId="3" fontId="2" fillId="0" borderId="0" xfId="0" applyNumberFormat="1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right" wrapText="1"/>
    </xf>
    <xf numFmtId="4" fontId="3" fillId="3" borderId="29" xfId="0" applyNumberFormat="1" applyFont="1" applyFill="1" applyBorder="1" applyAlignment="1">
      <alignment horizontal="left"/>
    </xf>
    <xf numFmtId="4" fontId="3" fillId="3" borderId="30" xfId="0" applyNumberFormat="1" applyFont="1" applyFill="1" applyBorder="1" applyAlignment="1">
      <alignment horizontal="left"/>
    </xf>
    <xf numFmtId="3" fontId="3" fillId="3" borderId="37" xfId="0" applyNumberFormat="1" applyFont="1" applyFill="1" applyBorder="1" applyAlignment="1">
      <alignment horizontal="center"/>
    </xf>
    <xf numFmtId="3" fontId="3" fillId="3" borderId="32" xfId="0" applyNumberFormat="1" applyFont="1" applyFill="1" applyBorder="1" applyAlignment="1">
      <alignment horizontal="center"/>
    </xf>
    <xf numFmtId="3" fontId="3" fillId="3" borderId="38" xfId="0" applyNumberFormat="1" applyFont="1" applyFill="1" applyBorder="1" applyAlignment="1">
      <alignment horizontal="center"/>
    </xf>
    <xf numFmtId="3" fontId="3" fillId="4" borderId="0" xfId="0" applyNumberFormat="1" applyFont="1" applyFill="1" applyBorder="1" applyAlignment="1">
      <alignment horizontal="center"/>
    </xf>
    <xf numFmtId="3" fontId="3" fillId="4" borderId="13" xfId="0" applyNumberFormat="1" applyFont="1" applyFill="1" applyBorder="1" applyAlignment="1">
      <alignment horizontal="center"/>
    </xf>
    <xf numFmtId="4" fontId="10" fillId="0" borderId="0" xfId="0" applyNumberFormat="1" applyFont="1" applyFill="1" applyBorder="1" applyAlignment="1">
      <alignment horizontal="center" wrapText="1"/>
    </xf>
    <xf numFmtId="4" fontId="2" fillId="0" borderId="0" xfId="0" applyNumberFormat="1" applyFont="1"/>
    <xf numFmtId="4" fontId="2" fillId="0" borderId="0" xfId="0" applyNumberFormat="1" applyFont="1" applyFill="1"/>
    <xf numFmtId="3" fontId="2" fillId="0" borderId="13" xfId="0" applyNumberFormat="1" applyFont="1" applyBorder="1" applyAlignment="1">
      <alignment horizontal="center"/>
    </xf>
    <xf numFmtId="3" fontId="2" fillId="0" borderId="14" xfId="0" applyNumberFormat="1" applyFont="1" applyBorder="1" applyAlignment="1">
      <alignment horizontal="center"/>
    </xf>
    <xf numFmtId="3" fontId="2" fillId="4" borderId="13" xfId="0" applyNumberFormat="1" applyFont="1" applyFill="1" applyBorder="1" applyAlignment="1">
      <alignment horizontal="center"/>
    </xf>
    <xf numFmtId="3" fontId="2" fillId="4" borderId="39" xfId="0" applyNumberFormat="1" applyFont="1" applyFill="1" applyBorder="1" applyAlignment="1">
      <alignment horizontal="center"/>
    </xf>
    <xf numFmtId="4" fontId="11" fillId="0" borderId="6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3" fontId="11" fillId="4" borderId="13" xfId="0" applyNumberFormat="1" applyFont="1" applyFill="1" applyBorder="1" applyAlignment="1">
      <alignment horizontal="center"/>
    </xf>
    <xf numFmtId="4" fontId="12" fillId="0" borderId="0" xfId="0" applyNumberFormat="1" applyFont="1" applyFill="1" applyBorder="1" applyAlignment="1">
      <alignment horizontal="center" wrapText="1"/>
    </xf>
    <xf numFmtId="4" fontId="11" fillId="0" borderId="0" xfId="0" applyNumberFormat="1" applyFont="1"/>
    <xf numFmtId="4" fontId="11" fillId="0" borderId="0" xfId="0" applyNumberFormat="1" applyFont="1" applyFill="1"/>
    <xf numFmtId="3" fontId="11" fillId="0" borderId="0" xfId="0" applyNumberFormat="1" applyFont="1"/>
    <xf numFmtId="3" fontId="11" fillId="2" borderId="13" xfId="0" applyNumberFormat="1" applyFont="1" applyFill="1" applyBorder="1" applyAlignment="1">
      <alignment horizontal="center"/>
    </xf>
    <xf numFmtId="3" fontId="11" fillId="0" borderId="40" xfId="0" applyNumberFormat="1" applyFont="1" applyBorder="1" applyAlignment="1">
      <alignment horizontal="center"/>
    </xf>
    <xf numFmtId="3" fontId="11" fillId="0" borderId="28" xfId="0" applyNumberFormat="1" applyFont="1" applyBorder="1" applyAlignment="1">
      <alignment horizontal="center"/>
    </xf>
    <xf numFmtId="3" fontId="2" fillId="0" borderId="41" xfId="0" applyNumberFormat="1" applyFont="1" applyBorder="1" applyAlignment="1">
      <alignment horizontal="center"/>
    </xf>
    <xf numFmtId="3" fontId="2" fillId="0" borderId="40" xfId="0" applyNumberFormat="1" applyFont="1" applyBorder="1" applyAlignment="1">
      <alignment horizontal="center"/>
    </xf>
    <xf numFmtId="3" fontId="2" fillId="0" borderId="28" xfId="0" applyNumberFormat="1" applyFont="1" applyBorder="1" applyAlignment="1">
      <alignment horizontal="center"/>
    </xf>
    <xf numFmtId="3" fontId="2" fillId="0" borderId="27" xfId="0" applyNumberFormat="1" applyFont="1" applyBorder="1" applyAlignment="1">
      <alignment horizontal="center"/>
    </xf>
    <xf numFmtId="4" fontId="3" fillId="5" borderId="29" xfId="0" applyNumberFormat="1" applyFont="1" applyFill="1" applyBorder="1" applyAlignment="1">
      <alignment horizontal="left"/>
    </xf>
    <xf numFmtId="4" fontId="3" fillId="5" borderId="30" xfId="0" applyNumberFormat="1" applyFont="1" applyFill="1" applyBorder="1" applyAlignment="1">
      <alignment horizontal="left"/>
    </xf>
    <xf numFmtId="3" fontId="3" fillId="3" borderId="30" xfId="0" applyNumberFormat="1" applyFont="1" applyFill="1" applyBorder="1" applyAlignment="1">
      <alignment horizontal="center"/>
    </xf>
    <xf numFmtId="3" fontId="2" fillId="0" borderId="21" xfId="0" applyNumberFormat="1" applyFont="1" applyBorder="1" applyAlignment="1">
      <alignment horizontal="center"/>
    </xf>
    <xf numFmtId="3" fontId="2" fillId="4" borderId="18" xfId="0" applyNumberFormat="1" applyFont="1" applyFill="1" applyBorder="1" applyAlignment="1">
      <alignment horizontal="center"/>
    </xf>
    <xf numFmtId="4" fontId="11" fillId="0" borderId="7" xfId="0" applyNumberFormat="1" applyFont="1" applyBorder="1" applyAlignment="1">
      <alignment horizontal="left"/>
    </xf>
    <xf numFmtId="3" fontId="11" fillId="0" borderId="18" xfId="0" applyNumberFormat="1" applyFont="1" applyBorder="1" applyAlignment="1">
      <alignment horizontal="center"/>
    </xf>
    <xf numFmtId="3" fontId="11" fillId="4" borderId="18" xfId="0" applyNumberFormat="1" applyFont="1" applyFill="1" applyBorder="1" applyAlignment="1">
      <alignment horizontal="center"/>
    </xf>
    <xf numFmtId="3" fontId="2" fillId="4" borderId="14" xfId="0" applyNumberFormat="1" applyFont="1" applyFill="1" applyBorder="1" applyAlignment="1">
      <alignment horizontal="center"/>
    </xf>
    <xf numFmtId="4" fontId="11" fillId="0" borderId="34" xfId="0" applyNumberFormat="1" applyFont="1" applyBorder="1" applyAlignment="1">
      <alignment horizontal="left"/>
    </xf>
    <xf numFmtId="3" fontId="11" fillId="0" borderId="43" xfId="0" applyNumberFormat="1" applyFont="1" applyBorder="1" applyAlignment="1">
      <alignment horizontal="center"/>
    </xf>
    <xf numFmtId="3" fontId="11" fillId="4" borderId="0" xfId="0" applyNumberFormat="1" applyFont="1" applyFill="1" applyBorder="1" applyAlignment="1">
      <alignment horizontal="center"/>
    </xf>
    <xf numFmtId="3" fontId="11" fillId="4" borderId="44" xfId="0" applyNumberFormat="1" applyFont="1" applyFill="1" applyBorder="1" applyAlignment="1">
      <alignment horizontal="center"/>
    </xf>
    <xf numFmtId="3" fontId="3" fillId="3" borderId="45" xfId="0" applyNumberFormat="1" applyFont="1" applyFill="1" applyBorder="1" applyAlignment="1">
      <alignment horizontal="center"/>
    </xf>
    <xf numFmtId="4" fontId="11" fillId="0" borderId="35" xfId="0" applyNumberFormat="1" applyFont="1" applyBorder="1" applyAlignment="1">
      <alignment horizontal="left"/>
    </xf>
    <xf numFmtId="3" fontId="11" fillId="0" borderId="41" xfId="0" applyNumberFormat="1" applyFont="1" applyBorder="1" applyAlignment="1">
      <alignment horizontal="center"/>
    </xf>
    <xf numFmtId="3" fontId="11" fillId="2" borderId="28" xfId="0" applyNumberFormat="1" applyFont="1" applyFill="1" applyBorder="1" applyAlignment="1">
      <alignment horizontal="center"/>
    </xf>
    <xf numFmtId="3" fontId="2" fillId="0" borderId="46" xfId="0" applyNumberFormat="1" applyFont="1" applyBorder="1" applyAlignment="1">
      <alignment horizontal="center"/>
    </xf>
    <xf numFmtId="3" fontId="3" fillId="3" borderId="47" xfId="0" applyNumberFormat="1" applyFont="1" applyFill="1" applyBorder="1" applyAlignment="1">
      <alignment horizontal="center"/>
    </xf>
    <xf numFmtId="4" fontId="3" fillId="6" borderId="29" xfId="0" applyNumberFormat="1" applyFont="1" applyFill="1" applyBorder="1" applyAlignment="1">
      <alignment horizontal="left"/>
    </xf>
    <xf numFmtId="4" fontId="3" fillId="6" borderId="30" xfId="0" applyNumberFormat="1" applyFont="1" applyFill="1" applyBorder="1" applyAlignment="1">
      <alignment horizontal="left"/>
    </xf>
    <xf numFmtId="3" fontId="3" fillId="6" borderId="37" xfId="0" applyNumberFormat="1" applyFont="1" applyFill="1" applyBorder="1" applyAlignment="1">
      <alignment horizontal="center"/>
    </xf>
    <xf numFmtId="3" fontId="3" fillId="5" borderId="19" xfId="0" applyNumberFormat="1" applyFont="1" applyFill="1" applyBorder="1" applyAlignment="1">
      <alignment horizontal="center"/>
    </xf>
    <xf numFmtId="3" fontId="3" fillId="5" borderId="37" xfId="0" applyNumberFormat="1" applyFont="1" applyFill="1" applyBorder="1" applyAlignment="1">
      <alignment horizontal="center"/>
    </xf>
    <xf numFmtId="3" fontId="2" fillId="0" borderId="42" xfId="0" applyNumberFormat="1" applyFont="1" applyBorder="1" applyAlignment="1">
      <alignment horizontal="center"/>
    </xf>
    <xf numFmtId="3" fontId="2" fillId="0" borderId="17" xfId="0" applyNumberFormat="1" applyFont="1" applyBorder="1" applyAlignment="1">
      <alignment horizontal="center"/>
    </xf>
    <xf numFmtId="1" fontId="2" fillId="0" borderId="17" xfId="0" applyNumberFormat="1" applyFont="1" applyBorder="1" applyAlignment="1">
      <alignment horizontal="center"/>
    </xf>
    <xf numFmtId="3" fontId="2" fillId="0" borderId="16" xfId="0" applyNumberFormat="1" applyFont="1" applyBorder="1" applyAlignment="1">
      <alignment horizontal="center"/>
    </xf>
    <xf numFmtId="3" fontId="2" fillId="4" borderId="17" xfId="0" applyNumberFormat="1" applyFont="1" applyFill="1" applyBorder="1" applyAlignment="1">
      <alignment horizontal="center"/>
    </xf>
    <xf numFmtId="3" fontId="2" fillId="4" borderId="16" xfId="0" applyNumberFormat="1" applyFont="1" applyFill="1" applyBorder="1" applyAlignment="1">
      <alignment horizontal="center"/>
    </xf>
    <xf numFmtId="0" fontId="2" fillId="0" borderId="0" xfId="0" applyFont="1" applyFill="1"/>
    <xf numFmtId="3" fontId="3" fillId="3" borderId="1" xfId="0" applyNumberFormat="1" applyFont="1" applyFill="1" applyBorder="1" applyAlignment="1">
      <alignment horizontal="center"/>
    </xf>
    <xf numFmtId="3" fontId="3" fillId="4" borderId="1" xfId="0" applyNumberFormat="1" applyFont="1" applyFill="1" applyBorder="1" applyAlignment="1">
      <alignment horizontal="center"/>
    </xf>
    <xf numFmtId="3" fontId="11" fillId="0" borderId="8" xfId="0" applyNumberFormat="1" applyFont="1" applyBorder="1" applyAlignment="1">
      <alignment horizontal="center"/>
    </xf>
    <xf numFmtId="1" fontId="7" fillId="0" borderId="11" xfId="0" applyNumberFormat="1" applyFont="1" applyBorder="1" applyAlignment="1">
      <alignment horizontal="center"/>
    </xf>
    <xf numFmtId="1" fontId="7" fillId="0" borderId="12" xfId="0" applyNumberFormat="1" applyFont="1" applyBorder="1" applyAlignment="1">
      <alignment horizontal="center"/>
    </xf>
    <xf numFmtId="1" fontId="11" fillId="0" borderId="11" xfId="0" applyNumberFormat="1" applyFont="1" applyBorder="1" applyAlignment="1">
      <alignment horizontal="center"/>
    </xf>
    <xf numFmtId="1" fontId="7" fillId="4" borderId="11" xfId="0" applyNumberFormat="1" applyFont="1" applyFill="1" applyBorder="1" applyAlignment="1">
      <alignment horizontal="center"/>
    </xf>
    <xf numFmtId="1" fontId="7" fillId="4" borderId="12" xfId="0" applyNumberFormat="1" applyFont="1" applyFill="1" applyBorder="1" applyAlignment="1">
      <alignment horizontal="center"/>
    </xf>
    <xf numFmtId="0" fontId="11" fillId="0" borderId="0" xfId="0" applyFont="1"/>
    <xf numFmtId="0" fontId="11" fillId="0" borderId="0" xfId="0" applyFont="1" applyFill="1"/>
    <xf numFmtId="4" fontId="8" fillId="0" borderId="29" xfId="0" applyNumberFormat="1" applyFont="1" applyBorder="1" applyAlignment="1">
      <alignment horizontal="center"/>
    </xf>
    <xf numFmtId="0" fontId="11" fillId="4" borderId="0" xfId="0" applyFont="1" applyFill="1"/>
    <xf numFmtId="0" fontId="11" fillId="0" borderId="22" xfId="0" applyFont="1" applyBorder="1" applyAlignment="1">
      <alignment horizontal="left" wrapText="1"/>
    </xf>
    <xf numFmtId="3" fontId="11" fillId="2" borderId="8" xfId="0" applyNumberFormat="1" applyFont="1" applyFill="1" applyBorder="1" applyAlignment="1">
      <alignment horizontal="center"/>
    </xf>
    <xf numFmtId="3" fontId="11" fillId="2" borderId="2" xfId="0" applyNumberFormat="1" applyFont="1" applyFill="1" applyBorder="1" applyAlignment="1">
      <alignment horizontal="center"/>
    </xf>
    <xf numFmtId="3" fontId="11" fillId="2" borderId="9" xfId="0" applyNumberFormat="1" applyFont="1" applyFill="1" applyBorder="1" applyAlignment="1">
      <alignment horizontal="center"/>
    </xf>
    <xf numFmtId="3" fontId="11" fillId="4" borderId="31" xfId="0" applyNumberFormat="1" applyFont="1" applyFill="1" applyBorder="1" applyAlignment="1">
      <alignment horizontal="center"/>
    </xf>
    <xf numFmtId="0" fontId="11" fillId="0" borderId="6" xfId="0" applyFont="1" applyBorder="1" applyAlignment="1">
      <alignment horizontal="left"/>
    </xf>
    <xf numFmtId="3" fontId="11" fillId="2" borderId="18" xfId="0" applyNumberFormat="1" applyFont="1" applyFill="1" applyBorder="1" applyAlignment="1">
      <alignment horizontal="center"/>
    </xf>
    <xf numFmtId="3" fontId="11" fillId="2" borderId="39" xfId="0" applyNumberFormat="1" applyFont="1" applyFill="1" applyBorder="1" applyAlignment="1">
      <alignment horizontal="center"/>
    </xf>
    <xf numFmtId="3" fontId="11" fillId="0" borderId="11" xfId="0" applyNumberFormat="1" applyFont="1" applyBorder="1" applyAlignment="1">
      <alignment horizontal="center"/>
    </xf>
    <xf numFmtId="3" fontId="11" fillId="2" borderId="11" xfId="0" applyNumberFormat="1" applyFont="1" applyFill="1" applyBorder="1" applyAlignment="1">
      <alignment horizontal="center"/>
    </xf>
    <xf numFmtId="3" fontId="11" fillId="2" borderId="10" xfId="0" applyNumberFormat="1" applyFont="1" applyFill="1" applyBorder="1" applyAlignment="1">
      <alignment horizontal="center"/>
    </xf>
    <xf numFmtId="3" fontId="11" fillId="2" borderId="12" xfId="0" applyNumberFormat="1" applyFont="1" applyFill="1" applyBorder="1" applyAlignment="1">
      <alignment horizontal="center"/>
    </xf>
    <xf numFmtId="3" fontId="2" fillId="2" borderId="13" xfId="0" applyNumberFormat="1" applyFont="1" applyFill="1" applyBorder="1" applyAlignment="1">
      <alignment horizontal="center"/>
    </xf>
    <xf numFmtId="3" fontId="2" fillId="2" borderId="28" xfId="0" applyNumberFormat="1" applyFont="1" applyFill="1" applyBorder="1" applyAlignment="1">
      <alignment horizontal="center"/>
    </xf>
    <xf numFmtId="3" fontId="2" fillId="2" borderId="27" xfId="0" applyNumberFormat="1" applyFont="1" applyFill="1" applyBorder="1" applyAlignment="1">
      <alignment horizontal="center"/>
    </xf>
    <xf numFmtId="3" fontId="2" fillId="4" borderId="28" xfId="0" applyNumberFormat="1" applyFont="1" applyFill="1" applyBorder="1" applyAlignment="1">
      <alignment horizontal="center"/>
    </xf>
    <xf numFmtId="3" fontId="2" fillId="4" borderId="27" xfId="0" applyNumberFormat="1" applyFont="1" applyFill="1" applyBorder="1" applyAlignment="1">
      <alignment horizontal="center"/>
    </xf>
    <xf numFmtId="0" fontId="3" fillId="3" borderId="29" xfId="0" applyFont="1" applyFill="1" applyBorder="1" applyAlignment="1">
      <alignment horizontal="center"/>
    </xf>
    <xf numFmtId="0" fontId="3" fillId="3" borderId="30" xfId="0" applyFont="1" applyFill="1" applyBorder="1" applyAlignment="1">
      <alignment horizontal="center"/>
    </xf>
    <xf numFmtId="3" fontId="3" fillId="3" borderId="19" xfId="0" applyNumberFormat="1" applyFont="1" applyFill="1" applyBorder="1" applyAlignment="1">
      <alignment horizontal="center"/>
    </xf>
    <xf numFmtId="3" fontId="3" fillId="4" borderId="19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3" fillId="3" borderId="29" xfId="0" applyFont="1" applyFill="1" applyBorder="1" applyAlignment="1">
      <alignment horizontal="left"/>
    </xf>
    <xf numFmtId="0" fontId="3" fillId="3" borderId="30" xfId="0" applyFont="1" applyFill="1" applyBorder="1" applyAlignment="1">
      <alignment horizontal="left"/>
    </xf>
    <xf numFmtId="3" fontId="3" fillId="4" borderId="37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" fontId="11" fillId="0" borderId="0" xfId="0" applyNumberFormat="1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4" fontId="11" fillId="0" borderId="24" xfId="0" applyNumberFormat="1" applyFont="1" applyBorder="1" applyAlignment="1">
      <alignment horizontal="left"/>
    </xf>
    <xf numFmtId="4" fontId="2" fillId="0" borderId="22" xfId="0" applyNumberFormat="1" applyFont="1" applyBorder="1" applyAlignment="1">
      <alignment horizontal="left"/>
    </xf>
    <xf numFmtId="4" fontId="2" fillId="0" borderId="23" xfId="0" applyNumberFormat="1" applyFont="1" applyBorder="1" applyAlignment="1">
      <alignment horizontal="left"/>
    </xf>
    <xf numFmtId="4" fontId="13" fillId="0" borderId="29" xfId="0" applyNumberFormat="1" applyFont="1" applyBorder="1" applyAlignment="1">
      <alignment horizontal="left" wrapText="1"/>
    </xf>
    <xf numFmtId="4" fontId="13" fillId="0" borderId="30" xfId="0" applyNumberFormat="1" applyFont="1" applyBorder="1" applyAlignment="1">
      <alignment horizontal="left" wrapText="1"/>
    </xf>
    <xf numFmtId="4" fontId="2" fillId="0" borderId="29" xfId="0" applyNumberFormat="1" applyFont="1" applyBorder="1" applyAlignment="1">
      <alignment horizontal="left"/>
    </xf>
    <xf numFmtId="4" fontId="2" fillId="0" borderId="30" xfId="0" applyNumberFormat="1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0" fontId="11" fillId="0" borderId="31" xfId="0" applyFont="1" applyBorder="1" applyAlignment="1">
      <alignment horizontal="left"/>
    </xf>
    <xf numFmtId="0" fontId="11" fillId="0" borderId="15" xfId="0" applyFont="1" applyBorder="1" applyAlignment="1">
      <alignment horizontal="left" wrapText="1"/>
    </xf>
    <xf numFmtId="4" fontId="8" fillId="0" borderId="47" xfId="0" applyNumberFormat="1" applyFont="1" applyBorder="1" applyAlignment="1">
      <alignment horizontal="center"/>
    </xf>
    <xf numFmtId="4" fontId="8" fillId="0" borderId="30" xfId="0" applyNumberFormat="1" applyFont="1" applyBorder="1" applyAlignment="1">
      <alignment horizontal="center"/>
    </xf>
    <xf numFmtId="4" fontId="11" fillId="0" borderId="26" xfId="0" applyNumberFormat="1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11" fillId="0" borderId="26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44"/>
  <sheetViews>
    <sheetView tabSelected="1" workbookViewId="0">
      <selection activeCell="T32" sqref="T32"/>
    </sheetView>
  </sheetViews>
  <sheetFormatPr defaultRowHeight="12.75"/>
  <cols>
    <col min="1" max="1" width="9.140625" style="1"/>
    <col min="2" max="2" width="13.42578125" style="1" customWidth="1"/>
    <col min="3" max="3" width="11.7109375" style="1" customWidth="1"/>
    <col min="4" max="4" width="13.85546875" style="1" customWidth="1"/>
    <col min="5" max="5" width="16" style="1" customWidth="1"/>
    <col min="6" max="6" width="13.140625" style="1" customWidth="1"/>
    <col min="7" max="7" width="15.7109375" style="126" customWidth="1"/>
    <col min="8" max="8" width="18.7109375" style="126" customWidth="1"/>
    <col min="9" max="9" width="22.7109375" style="126" customWidth="1"/>
    <col min="10" max="10" width="18.7109375" style="128" hidden="1" customWidth="1"/>
    <col min="11" max="11" width="22.7109375" style="128" hidden="1" customWidth="1"/>
    <col min="12" max="14" width="0" style="1" hidden="1" customWidth="1"/>
    <col min="15" max="16" width="9.7109375" style="1" hidden="1" customWidth="1"/>
    <col min="17" max="18" width="0" style="1" hidden="1" customWidth="1"/>
    <col min="19" max="19" width="10.140625" style="1" bestFit="1" customWidth="1"/>
    <col min="20" max="21" width="11.7109375" style="5" bestFit="1" customWidth="1"/>
    <col min="22" max="257" width="9.140625" style="1"/>
    <col min="258" max="258" width="10.85546875" style="1" customWidth="1"/>
    <col min="259" max="259" width="11.7109375" style="1" customWidth="1"/>
    <col min="260" max="260" width="13.85546875" style="1" customWidth="1"/>
    <col min="261" max="261" width="12.7109375" style="1" customWidth="1"/>
    <col min="262" max="262" width="11.7109375" style="1" customWidth="1"/>
    <col min="263" max="263" width="13.42578125" style="1" customWidth="1"/>
    <col min="264" max="264" width="18.7109375" style="1" customWidth="1"/>
    <col min="265" max="265" width="22.7109375" style="1" customWidth="1"/>
    <col min="266" max="513" width="9.140625" style="1"/>
    <col min="514" max="514" width="10.85546875" style="1" customWidth="1"/>
    <col min="515" max="515" width="11.7109375" style="1" customWidth="1"/>
    <col min="516" max="516" width="13.85546875" style="1" customWidth="1"/>
    <col min="517" max="517" width="12.7109375" style="1" customWidth="1"/>
    <col min="518" max="518" width="11.7109375" style="1" customWidth="1"/>
    <col min="519" max="519" width="13.42578125" style="1" customWidth="1"/>
    <col min="520" max="520" width="18.7109375" style="1" customWidth="1"/>
    <col min="521" max="521" width="22.7109375" style="1" customWidth="1"/>
    <col min="522" max="769" width="9.140625" style="1"/>
    <col min="770" max="770" width="10.85546875" style="1" customWidth="1"/>
    <col min="771" max="771" width="11.7109375" style="1" customWidth="1"/>
    <col min="772" max="772" width="13.85546875" style="1" customWidth="1"/>
    <col min="773" max="773" width="12.7109375" style="1" customWidth="1"/>
    <col min="774" max="774" width="11.7109375" style="1" customWidth="1"/>
    <col min="775" max="775" width="13.42578125" style="1" customWidth="1"/>
    <col min="776" max="776" width="18.7109375" style="1" customWidth="1"/>
    <col min="777" max="777" width="22.7109375" style="1" customWidth="1"/>
    <col min="778" max="1025" width="9.140625" style="1"/>
    <col min="1026" max="1026" width="10.85546875" style="1" customWidth="1"/>
    <col min="1027" max="1027" width="11.7109375" style="1" customWidth="1"/>
    <col min="1028" max="1028" width="13.85546875" style="1" customWidth="1"/>
    <col min="1029" max="1029" width="12.7109375" style="1" customWidth="1"/>
    <col min="1030" max="1030" width="11.7109375" style="1" customWidth="1"/>
    <col min="1031" max="1031" width="13.42578125" style="1" customWidth="1"/>
    <col min="1032" max="1032" width="18.7109375" style="1" customWidth="1"/>
    <col min="1033" max="1033" width="22.7109375" style="1" customWidth="1"/>
    <col min="1034" max="1281" width="9.140625" style="1"/>
    <col min="1282" max="1282" width="10.85546875" style="1" customWidth="1"/>
    <col min="1283" max="1283" width="11.7109375" style="1" customWidth="1"/>
    <col min="1284" max="1284" width="13.85546875" style="1" customWidth="1"/>
    <col min="1285" max="1285" width="12.7109375" style="1" customWidth="1"/>
    <col min="1286" max="1286" width="11.7109375" style="1" customWidth="1"/>
    <col min="1287" max="1287" width="13.42578125" style="1" customWidth="1"/>
    <col min="1288" max="1288" width="18.7109375" style="1" customWidth="1"/>
    <col min="1289" max="1289" width="22.7109375" style="1" customWidth="1"/>
    <col min="1290" max="1537" width="9.140625" style="1"/>
    <col min="1538" max="1538" width="10.85546875" style="1" customWidth="1"/>
    <col min="1539" max="1539" width="11.7109375" style="1" customWidth="1"/>
    <col min="1540" max="1540" width="13.85546875" style="1" customWidth="1"/>
    <col min="1541" max="1541" width="12.7109375" style="1" customWidth="1"/>
    <col min="1542" max="1542" width="11.7109375" style="1" customWidth="1"/>
    <col min="1543" max="1543" width="13.42578125" style="1" customWidth="1"/>
    <col min="1544" max="1544" width="18.7109375" style="1" customWidth="1"/>
    <col min="1545" max="1545" width="22.7109375" style="1" customWidth="1"/>
    <col min="1546" max="1793" width="9.140625" style="1"/>
    <col min="1794" max="1794" width="10.85546875" style="1" customWidth="1"/>
    <col min="1795" max="1795" width="11.7109375" style="1" customWidth="1"/>
    <col min="1796" max="1796" width="13.85546875" style="1" customWidth="1"/>
    <col min="1797" max="1797" width="12.7109375" style="1" customWidth="1"/>
    <col min="1798" max="1798" width="11.7109375" style="1" customWidth="1"/>
    <col min="1799" max="1799" width="13.42578125" style="1" customWidth="1"/>
    <col min="1800" max="1800" width="18.7109375" style="1" customWidth="1"/>
    <col min="1801" max="1801" width="22.7109375" style="1" customWidth="1"/>
    <col min="1802" max="2049" width="9.140625" style="1"/>
    <col min="2050" max="2050" width="10.85546875" style="1" customWidth="1"/>
    <col min="2051" max="2051" width="11.7109375" style="1" customWidth="1"/>
    <col min="2052" max="2052" width="13.85546875" style="1" customWidth="1"/>
    <col min="2053" max="2053" width="12.7109375" style="1" customWidth="1"/>
    <col min="2054" max="2054" width="11.7109375" style="1" customWidth="1"/>
    <col min="2055" max="2055" width="13.42578125" style="1" customWidth="1"/>
    <col min="2056" max="2056" width="18.7109375" style="1" customWidth="1"/>
    <col min="2057" max="2057" width="22.7109375" style="1" customWidth="1"/>
    <col min="2058" max="2305" width="9.140625" style="1"/>
    <col min="2306" max="2306" width="10.85546875" style="1" customWidth="1"/>
    <col min="2307" max="2307" width="11.7109375" style="1" customWidth="1"/>
    <col min="2308" max="2308" width="13.85546875" style="1" customWidth="1"/>
    <col min="2309" max="2309" width="12.7109375" style="1" customWidth="1"/>
    <col min="2310" max="2310" width="11.7109375" style="1" customWidth="1"/>
    <col min="2311" max="2311" width="13.42578125" style="1" customWidth="1"/>
    <col min="2312" max="2312" width="18.7109375" style="1" customWidth="1"/>
    <col min="2313" max="2313" width="22.7109375" style="1" customWidth="1"/>
    <col min="2314" max="2561" width="9.140625" style="1"/>
    <col min="2562" max="2562" width="10.85546875" style="1" customWidth="1"/>
    <col min="2563" max="2563" width="11.7109375" style="1" customWidth="1"/>
    <col min="2564" max="2564" width="13.85546875" style="1" customWidth="1"/>
    <col min="2565" max="2565" width="12.7109375" style="1" customWidth="1"/>
    <col min="2566" max="2566" width="11.7109375" style="1" customWidth="1"/>
    <col min="2567" max="2567" width="13.42578125" style="1" customWidth="1"/>
    <col min="2568" max="2568" width="18.7109375" style="1" customWidth="1"/>
    <col min="2569" max="2569" width="22.7109375" style="1" customWidth="1"/>
    <col min="2570" max="2817" width="9.140625" style="1"/>
    <col min="2818" max="2818" width="10.85546875" style="1" customWidth="1"/>
    <col min="2819" max="2819" width="11.7109375" style="1" customWidth="1"/>
    <col min="2820" max="2820" width="13.85546875" style="1" customWidth="1"/>
    <col min="2821" max="2821" width="12.7109375" style="1" customWidth="1"/>
    <col min="2822" max="2822" width="11.7109375" style="1" customWidth="1"/>
    <col min="2823" max="2823" width="13.42578125" style="1" customWidth="1"/>
    <col min="2824" max="2824" width="18.7109375" style="1" customWidth="1"/>
    <col min="2825" max="2825" width="22.7109375" style="1" customWidth="1"/>
    <col min="2826" max="3073" width="9.140625" style="1"/>
    <col min="3074" max="3074" width="10.85546875" style="1" customWidth="1"/>
    <col min="3075" max="3075" width="11.7109375" style="1" customWidth="1"/>
    <col min="3076" max="3076" width="13.85546875" style="1" customWidth="1"/>
    <col min="3077" max="3077" width="12.7109375" style="1" customWidth="1"/>
    <col min="3078" max="3078" width="11.7109375" style="1" customWidth="1"/>
    <col min="3079" max="3079" width="13.42578125" style="1" customWidth="1"/>
    <col min="3080" max="3080" width="18.7109375" style="1" customWidth="1"/>
    <col min="3081" max="3081" width="22.7109375" style="1" customWidth="1"/>
    <col min="3082" max="3329" width="9.140625" style="1"/>
    <col min="3330" max="3330" width="10.85546875" style="1" customWidth="1"/>
    <col min="3331" max="3331" width="11.7109375" style="1" customWidth="1"/>
    <col min="3332" max="3332" width="13.85546875" style="1" customWidth="1"/>
    <col min="3333" max="3333" width="12.7109375" style="1" customWidth="1"/>
    <col min="3334" max="3334" width="11.7109375" style="1" customWidth="1"/>
    <col min="3335" max="3335" width="13.42578125" style="1" customWidth="1"/>
    <col min="3336" max="3336" width="18.7109375" style="1" customWidth="1"/>
    <col min="3337" max="3337" width="22.7109375" style="1" customWidth="1"/>
    <col min="3338" max="3585" width="9.140625" style="1"/>
    <col min="3586" max="3586" width="10.85546875" style="1" customWidth="1"/>
    <col min="3587" max="3587" width="11.7109375" style="1" customWidth="1"/>
    <col min="3588" max="3588" width="13.85546875" style="1" customWidth="1"/>
    <col min="3589" max="3589" width="12.7109375" style="1" customWidth="1"/>
    <col min="3590" max="3590" width="11.7109375" style="1" customWidth="1"/>
    <col min="3591" max="3591" width="13.42578125" style="1" customWidth="1"/>
    <col min="3592" max="3592" width="18.7109375" style="1" customWidth="1"/>
    <col min="3593" max="3593" width="22.7109375" style="1" customWidth="1"/>
    <col min="3594" max="3841" width="9.140625" style="1"/>
    <col min="3842" max="3842" width="10.85546875" style="1" customWidth="1"/>
    <col min="3843" max="3843" width="11.7109375" style="1" customWidth="1"/>
    <col min="3844" max="3844" width="13.85546875" style="1" customWidth="1"/>
    <col min="3845" max="3845" width="12.7109375" style="1" customWidth="1"/>
    <col min="3846" max="3846" width="11.7109375" style="1" customWidth="1"/>
    <col min="3847" max="3847" width="13.42578125" style="1" customWidth="1"/>
    <col min="3848" max="3848" width="18.7109375" style="1" customWidth="1"/>
    <col min="3849" max="3849" width="22.7109375" style="1" customWidth="1"/>
    <col min="3850" max="4097" width="9.140625" style="1"/>
    <col min="4098" max="4098" width="10.85546875" style="1" customWidth="1"/>
    <col min="4099" max="4099" width="11.7109375" style="1" customWidth="1"/>
    <col min="4100" max="4100" width="13.85546875" style="1" customWidth="1"/>
    <col min="4101" max="4101" width="12.7109375" style="1" customWidth="1"/>
    <col min="4102" max="4102" width="11.7109375" style="1" customWidth="1"/>
    <col min="4103" max="4103" width="13.42578125" style="1" customWidth="1"/>
    <col min="4104" max="4104" width="18.7109375" style="1" customWidth="1"/>
    <col min="4105" max="4105" width="22.7109375" style="1" customWidth="1"/>
    <col min="4106" max="4353" width="9.140625" style="1"/>
    <col min="4354" max="4354" width="10.85546875" style="1" customWidth="1"/>
    <col min="4355" max="4355" width="11.7109375" style="1" customWidth="1"/>
    <col min="4356" max="4356" width="13.85546875" style="1" customWidth="1"/>
    <col min="4357" max="4357" width="12.7109375" style="1" customWidth="1"/>
    <col min="4358" max="4358" width="11.7109375" style="1" customWidth="1"/>
    <col min="4359" max="4359" width="13.42578125" style="1" customWidth="1"/>
    <col min="4360" max="4360" width="18.7109375" style="1" customWidth="1"/>
    <col min="4361" max="4361" width="22.7109375" style="1" customWidth="1"/>
    <col min="4362" max="4609" width="9.140625" style="1"/>
    <col min="4610" max="4610" width="10.85546875" style="1" customWidth="1"/>
    <col min="4611" max="4611" width="11.7109375" style="1" customWidth="1"/>
    <col min="4612" max="4612" width="13.85546875" style="1" customWidth="1"/>
    <col min="4613" max="4613" width="12.7109375" style="1" customWidth="1"/>
    <col min="4614" max="4614" width="11.7109375" style="1" customWidth="1"/>
    <col min="4615" max="4615" width="13.42578125" style="1" customWidth="1"/>
    <col min="4616" max="4616" width="18.7109375" style="1" customWidth="1"/>
    <col min="4617" max="4617" width="22.7109375" style="1" customWidth="1"/>
    <col min="4618" max="4865" width="9.140625" style="1"/>
    <col min="4866" max="4866" width="10.85546875" style="1" customWidth="1"/>
    <col min="4867" max="4867" width="11.7109375" style="1" customWidth="1"/>
    <col min="4868" max="4868" width="13.85546875" style="1" customWidth="1"/>
    <col min="4869" max="4869" width="12.7109375" style="1" customWidth="1"/>
    <col min="4870" max="4870" width="11.7109375" style="1" customWidth="1"/>
    <col min="4871" max="4871" width="13.42578125" style="1" customWidth="1"/>
    <col min="4872" max="4872" width="18.7109375" style="1" customWidth="1"/>
    <col min="4873" max="4873" width="22.7109375" style="1" customWidth="1"/>
    <col min="4874" max="5121" width="9.140625" style="1"/>
    <col min="5122" max="5122" width="10.85546875" style="1" customWidth="1"/>
    <col min="5123" max="5123" width="11.7109375" style="1" customWidth="1"/>
    <col min="5124" max="5124" width="13.85546875" style="1" customWidth="1"/>
    <col min="5125" max="5125" width="12.7109375" style="1" customWidth="1"/>
    <col min="5126" max="5126" width="11.7109375" style="1" customWidth="1"/>
    <col min="5127" max="5127" width="13.42578125" style="1" customWidth="1"/>
    <col min="5128" max="5128" width="18.7109375" style="1" customWidth="1"/>
    <col min="5129" max="5129" width="22.7109375" style="1" customWidth="1"/>
    <col min="5130" max="5377" width="9.140625" style="1"/>
    <col min="5378" max="5378" width="10.85546875" style="1" customWidth="1"/>
    <col min="5379" max="5379" width="11.7109375" style="1" customWidth="1"/>
    <col min="5380" max="5380" width="13.85546875" style="1" customWidth="1"/>
    <col min="5381" max="5381" width="12.7109375" style="1" customWidth="1"/>
    <col min="5382" max="5382" width="11.7109375" style="1" customWidth="1"/>
    <col min="5383" max="5383" width="13.42578125" style="1" customWidth="1"/>
    <col min="5384" max="5384" width="18.7109375" style="1" customWidth="1"/>
    <col min="5385" max="5385" width="22.7109375" style="1" customWidth="1"/>
    <col min="5386" max="5633" width="9.140625" style="1"/>
    <col min="5634" max="5634" width="10.85546875" style="1" customWidth="1"/>
    <col min="5635" max="5635" width="11.7109375" style="1" customWidth="1"/>
    <col min="5636" max="5636" width="13.85546875" style="1" customWidth="1"/>
    <col min="5637" max="5637" width="12.7109375" style="1" customWidth="1"/>
    <col min="5638" max="5638" width="11.7109375" style="1" customWidth="1"/>
    <col min="5639" max="5639" width="13.42578125" style="1" customWidth="1"/>
    <col min="5640" max="5640" width="18.7109375" style="1" customWidth="1"/>
    <col min="5641" max="5641" width="22.7109375" style="1" customWidth="1"/>
    <col min="5642" max="5889" width="9.140625" style="1"/>
    <col min="5890" max="5890" width="10.85546875" style="1" customWidth="1"/>
    <col min="5891" max="5891" width="11.7109375" style="1" customWidth="1"/>
    <col min="5892" max="5892" width="13.85546875" style="1" customWidth="1"/>
    <col min="5893" max="5893" width="12.7109375" style="1" customWidth="1"/>
    <col min="5894" max="5894" width="11.7109375" style="1" customWidth="1"/>
    <col min="5895" max="5895" width="13.42578125" style="1" customWidth="1"/>
    <col min="5896" max="5896" width="18.7109375" style="1" customWidth="1"/>
    <col min="5897" max="5897" width="22.7109375" style="1" customWidth="1"/>
    <col min="5898" max="6145" width="9.140625" style="1"/>
    <col min="6146" max="6146" width="10.85546875" style="1" customWidth="1"/>
    <col min="6147" max="6147" width="11.7109375" style="1" customWidth="1"/>
    <col min="6148" max="6148" width="13.85546875" style="1" customWidth="1"/>
    <col min="6149" max="6149" width="12.7109375" style="1" customWidth="1"/>
    <col min="6150" max="6150" width="11.7109375" style="1" customWidth="1"/>
    <col min="6151" max="6151" width="13.42578125" style="1" customWidth="1"/>
    <col min="6152" max="6152" width="18.7109375" style="1" customWidth="1"/>
    <col min="6153" max="6153" width="22.7109375" style="1" customWidth="1"/>
    <col min="6154" max="6401" width="9.140625" style="1"/>
    <col min="6402" max="6402" width="10.85546875" style="1" customWidth="1"/>
    <col min="6403" max="6403" width="11.7109375" style="1" customWidth="1"/>
    <col min="6404" max="6404" width="13.85546875" style="1" customWidth="1"/>
    <col min="6405" max="6405" width="12.7109375" style="1" customWidth="1"/>
    <col min="6406" max="6406" width="11.7109375" style="1" customWidth="1"/>
    <col min="6407" max="6407" width="13.42578125" style="1" customWidth="1"/>
    <col min="6408" max="6408" width="18.7109375" style="1" customWidth="1"/>
    <col min="6409" max="6409" width="22.7109375" style="1" customWidth="1"/>
    <col min="6410" max="6657" width="9.140625" style="1"/>
    <col min="6658" max="6658" width="10.85546875" style="1" customWidth="1"/>
    <col min="6659" max="6659" width="11.7109375" style="1" customWidth="1"/>
    <col min="6660" max="6660" width="13.85546875" style="1" customWidth="1"/>
    <col min="6661" max="6661" width="12.7109375" style="1" customWidth="1"/>
    <col min="6662" max="6662" width="11.7109375" style="1" customWidth="1"/>
    <col min="6663" max="6663" width="13.42578125" style="1" customWidth="1"/>
    <col min="6664" max="6664" width="18.7109375" style="1" customWidth="1"/>
    <col min="6665" max="6665" width="22.7109375" style="1" customWidth="1"/>
    <col min="6666" max="6913" width="9.140625" style="1"/>
    <col min="6914" max="6914" width="10.85546875" style="1" customWidth="1"/>
    <col min="6915" max="6915" width="11.7109375" style="1" customWidth="1"/>
    <col min="6916" max="6916" width="13.85546875" style="1" customWidth="1"/>
    <col min="6917" max="6917" width="12.7109375" style="1" customWidth="1"/>
    <col min="6918" max="6918" width="11.7109375" style="1" customWidth="1"/>
    <col min="6919" max="6919" width="13.42578125" style="1" customWidth="1"/>
    <col min="6920" max="6920" width="18.7109375" style="1" customWidth="1"/>
    <col min="6921" max="6921" width="22.7109375" style="1" customWidth="1"/>
    <col min="6922" max="7169" width="9.140625" style="1"/>
    <col min="7170" max="7170" width="10.85546875" style="1" customWidth="1"/>
    <col min="7171" max="7171" width="11.7109375" style="1" customWidth="1"/>
    <col min="7172" max="7172" width="13.85546875" style="1" customWidth="1"/>
    <col min="7173" max="7173" width="12.7109375" style="1" customWidth="1"/>
    <col min="7174" max="7174" width="11.7109375" style="1" customWidth="1"/>
    <col min="7175" max="7175" width="13.42578125" style="1" customWidth="1"/>
    <col min="7176" max="7176" width="18.7109375" style="1" customWidth="1"/>
    <col min="7177" max="7177" width="22.7109375" style="1" customWidth="1"/>
    <col min="7178" max="7425" width="9.140625" style="1"/>
    <col min="7426" max="7426" width="10.85546875" style="1" customWidth="1"/>
    <col min="7427" max="7427" width="11.7109375" style="1" customWidth="1"/>
    <col min="7428" max="7428" width="13.85546875" style="1" customWidth="1"/>
    <col min="7429" max="7429" width="12.7109375" style="1" customWidth="1"/>
    <col min="7430" max="7430" width="11.7109375" style="1" customWidth="1"/>
    <col min="7431" max="7431" width="13.42578125" style="1" customWidth="1"/>
    <col min="7432" max="7432" width="18.7109375" style="1" customWidth="1"/>
    <col min="7433" max="7433" width="22.7109375" style="1" customWidth="1"/>
    <col min="7434" max="7681" width="9.140625" style="1"/>
    <col min="7682" max="7682" width="10.85546875" style="1" customWidth="1"/>
    <col min="7683" max="7683" width="11.7109375" style="1" customWidth="1"/>
    <col min="7684" max="7684" width="13.85546875" style="1" customWidth="1"/>
    <col min="7685" max="7685" width="12.7109375" style="1" customWidth="1"/>
    <col min="7686" max="7686" width="11.7109375" style="1" customWidth="1"/>
    <col min="7687" max="7687" width="13.42578125" style="1" customWidth="1"/>
    <col min="7688" max="7688" width="18.7109375" style="1" customWidth="1"/>
    <col min="7689" max="7689" width="22.7109375" style="1" customWidth="1"/>
    <col min="7690" max="7937" width="9.140625" style="1"/>
    <col min="7938" max="7938" width="10.85546875" style="1" customWidth="1"/>
    <col min="7939" max="7939" width="11.7109375" style="1" customWidth="1"/>
    <col min="7940" max="7940" width="13.85546875" style="1" customWidth="1"/>
    <col min="7941" max="7941" width="12.7109375" style="1" customWidth="1"/>
    <col min="7942" max="7942" width="11.7109375" style="1" customWidth="1"/>
    <col min="7943" max="7943" width="13.42578125" style="1" customWidth="1"/>
    <col min="7944" max="7944" width="18.7109375" style="1" customWidth="1"/>
    <col min="7945" max="7945" width="22.7109375" style="1" customWidth="1"/>
    <col min="7946" max="8193" width="9.140625" style="1"/>
    <col min="8194" max="8194" width="10.85546875" style="1" customWidth="1"/>
    <col min="8195" max="8195" width="11.7109375" style="1" customWidth="1"/>
    <col min="8196" max="8196" width="13.85546875" style="1" customWidth="1"/>
    <col min="8197" max="8197" width="12.7109375" style="1" customWidth="1"/>
    <col min="8198" max="8198" width="11.7109375" style="1" customWidth="1"/>
    <col min="8199" max="8199" width="13.42578125" style="1" customWidth="1"/>
    <col min="8200" max="8200" width="18.7109375" style="1" customWidth="1"/>
    <col min="8201" max="8201" width="22.7109375" style="1" customWidth="1"/>
    <col min="8202" max="8449" width="9.140625" style="1"/>
    <col min="8450" max="8450" width="10.85546875" style="1" customWidth="1"/>
    <col min="8451" max="8451" width="11.7109375" style="1" customWidth="1"/>
    <col min="8452" max="8452" width="13.85546875" style="1" customWidth="1"/>
    <col min="8453" max="8453" width="12.7109375" style="1" customWidth="1"/>
    <col min="8454" max="8454" width="11.7109375" style="1" customWidth="1"/>
    <col min="8455" max="8455" width="13.42578125" style="1" customWidth="1"/>
    <col min="8456" max="8456" width="18.7109375" style="1" customWidth="1"/>
    <col min="8457" max="8457" width="22.7109375" style="1" customWidth="1"/>
    <col min="8458" max="8705" width="9.140625" style="1"/>
    <col min="8706" max="8706" width="10.85546875" style="1" customWidth="1"/>
    <col min="8707" max="8707" width="11.7109375" style="1" customWidth="1"/>
    <col min="8708" max="8708" width="13.85546875" style="1" customWidth="1"/>
    <col min="8709" max="8709" width="12.7109375" style="1" customWidth="1"/>
    <col min="8710" max="8710" width="11.7109375" style="1" customWidth="1"/>
    <col min="8711" max="8711" width="13.42578125" style="1" customWidth="1"/>
    <col min="8712" max="8712" width="18.7109375" style="1" customWidth="1"/>
    <col min="8713" max="8713" width="22.7109375" style="1" customWidth="1"/>
    <col min="8714" max="8961" width="9.140625" style="1"/>
    <col min="8962" max="8962" width="10.85546875" style="1" customWidth="1"/>
    <col min="8963" max="8963" width="11.7109375" style="1" customWidth="1"/>
    <col min="8964" max="8964" width="13.85546875" style="1" customWidth="1"/>
    <col min="8965" max="8965" width="12.7109375" style="1" customWidth="1"/>
    <col min="8966" max="8966" width="11.7109375" style="1" customWidth="1"/>
    <col min="8967" max="8967" width="13.42578125" style="1" customWidth="1"/>
    <col min="8968" max="8968" width="18.7109375" style="1" customWidth="1"/>
    <col min="8969" max="8969" width="22.7109375" style="1" customWidth="1"/>
    <col min="8970" max="9217" width="9.140625" style="1"/>
    <col min="9218" max="9218" width="10.85546875" style="1" customWidth="1"/>
    <col min="9219" max="9219" width="11.7109375" style="1" customWidth="1"/>
    <col min="9220" max="9220" width="13.85546875" style="1" customWidth="1"/>
    <col min="9221" max="9221" width="12.7109375" style="1" customWidth="1"/>
    <col min="9222" max="9222" width="11.7109375" style="1" customWidth="1"/>
    <col min="9223" max="9223" width="13.42578125" style="1" customWidth="1"/>
    <col min="9224" max="9224" width="18.7109375" style="1" customWidth="1"/>
    <col min="9225" max="9225" width="22.7109375" style="1" customWidth="1"/>
    <col min="9226" max="9473" width="9.140625" style="1"/>
    <col min="9474" max="9474" width="10.85546875" style="1" customWidth="1"/>
    <col min="9475" max="9475" width="11.7109375" style="1" customWidth="1"/>
    <col min="9476" max="9476" width="13.85546875" style="1" customWidth="1"/>
    <col min="9477" max="9477" width="12.7109375" style="1" customWidth="1"/>
    <col min="9478" max="9478" width="11.7109375" style="1" customWidth="1"/>
    <col min="9479" max="9479" width="13.42578125" style="1" customWidth="1"/>
    <col min="9480" max="9480" width="18.7109375" style="1" customWidth="1"/>
    <col min="9481" max="9481" width="22.7109375" style="1" customWidth="1"/>
    <col min="9482" max="9729" width="9.140625" style="1"/>
    <col min="9730" max="9730" width="10.85546875" style="1" customWidth="1"/>
    <col min="9731" max="9731" width="11.7109375" style="1" customWidth="1"/>
    <col min="9732" max="9732" width="13.85546875" style="1" customWidth="1"/>
    <col min="9733" max="9733" width="12.7109375" style="1" customWidth="1"/>
    <col min="9734" max="9734" width="11.7109375" style="1" customWidth="1"/>
    <col min="9735" max="9735" width="13.42578125" style="1" customWidth="1"/>
    <col min="9736" max="9736" width="18.7109375" style="1" customWidth="1"/>
    <col min="9737" max="9737" width="22.7109375" style="1" customWidth="1"/>
    <col min="9738" max="9985" width="9.140625" style="1"/>
    <col min="9986" max="9986" width="10.85546875" style="1" customWidth="1"/>
    <col min="9987" max="9987" width="11.7109375" style="1" customWidth="1"/>
    <col min="9988" max="9988" width="13.85546875" style="1" customWidth="1"/>
    <col min="9989" max="9989" width="12.7109375" style="1" customWidth="1"/>
    <col min="9990" max="9990" width="11.7109375" style="1" customWidth="1"/>
    <col min="9991" max="9991" width="13.42578125" style="1" customWidth="1"/>
    <col min="9992" max="9992" width="18.7109375" style="1" customWidth="1"/>
    <col min="9993" max="9993" width="22.7109375" style="1" customWidth="1"/>
    <col min="9994" max="10241" width="9.140625" style="1"/>
    <col min="10242" max="10242" width="10.85546875" style="1" customWidth="1"/>
    <col min="10243" max="10243" width="11.7109375" style="1" customWidth="1"/>
    <col min="10244" max="10244" width="13.85546875" style="1" customWidth="1"/>
    <col min="10245" max="10245" width="12.7109375" style="1" customWidth="1"/>
    <col min="10246" max="10246" width="11.7109375" style="1" customWidth="1"/>
    <col min="10247" max="10247" width="13.42578125" style="1" customWidth="1"/>
    <col min="10248" max="10248" width="18.7109375" style="1" customWidth="1"/>
    <col min="10249" max="10249" width="22.7109375" style="1" customWidth="1"/>
    <col min="10250" max="10497" width="9.140625" style="1"/>
    <col min="10498" max="10498" width="10.85546875" style="1" customWidth="1"/>
    <col min="10499" max="10499" width="11.7109375" style="1" customWidth="1"/>
    <col min="10500" max="10500" width="13.85546875" style="1" customWidth="1"/>
    <col min="10501" max="10501" width="12.7109375" style="1" customWidth="1"/>
    <col min="10502" max="10502" width="11.7109375" style="1" customWidth="1"/>
    <col min="10503" max="10503" width="13.42578125" style="1" customWidth="1"/>
    <col min="10504" max="10504" width="18.7109375" style="1" customWidth="1"/>
    <col min="10505" max="10505" width="22.7109375" style="1" customWidth="1"/>
    <col min="10506" max="10753" width="9.140625" style="1"/>
    <col min="10754" max="10754" width="10.85546875" style="1" customWidth="1"/>
    <col min="10755" max="10755" width="11.7109375" style="1" customWidth="1"/>
    <col min="10756" max="10756" width="13.85546875" style="1" customWidth="1"/>
    <col min="10757" max="10757" width="12.7109375" style="1" customWidth="1"/>
    <col min="10758" max="10758" width="11.7109375" style="1" customWidth="1"/>
    <col min="10759" max="10759" width="13.42578125" style="1" customWidth="1"/>
    <col min="10760" max="10760" width="18.7109375" style="1" customWidth="1"/>
    <col min="10761" max="10761" width="22.7109375" style="1" customWidth="1"/>
    <col min="10762" max="11009" width="9.140625" style="1"/>
    <col min="11010" max="11010" width="10.85546875" style="1" customWidth="1"/>
    <col min="11011" max="11011" width="11.7109375" style="1" customWidth="1"/>
    <col min="11012" max="11012" width="13.85546875" style="1" customWidth="1"/>
    <col min="11013" max="11013" width="12.7109375" style="1" customWidth="1"/>
    <col min="11014" max="11014" width="11.7109375" style="1" customWidth="1"/>
    <col min="11015" max="11015" width="13.42578125" style="1" customWidth="1"/>
    <col min="11016" max="11016" width="18.7109375" style="1" customWidth="1"/>
    <col min="11017" max="11017" width="22.7109375" style="1" customWidth="1"/>
    <col min="11018" max="11265" width="9.140625" style="1"/>
    <col min="11266" max="11266" width="10.85546875" style="1" customWidth="1"/>
    <col min="11267" max="11267" width="11.7109375" style="1" customWidth="1"/>
    <col min="11268" max="11268" width="13.85546875" style="1" customWidth="1"/>
    <col min="11269" max="11269" width="12.7109375" style="1" customWidth="1"/>
    <col min="11270" max="11270" width="11.7109375" style="1" customWidth="1"/>
    <col min="11271" max="11271" width="13.42578125" style="1" customWidth="1"/>
    <col min="11272" max="11272" width="18.7109375" style="1" customWidth="1"/>
    <col min="11273" max="11273" width="22.7109375" style="1" customWidth="1"/>
    <col min="11274" max="11521" width="9.140625" style="1"/>
    <col min="11522" max="11522" width="10.85546875" style="1" customWidth="1"/>
    <col min="11523" max="11523" width="11.7109375" style="1" customWidth="1"/>
    <col min="11524" max="11524" width="13.85546875" style="1" customWidth="1"/>
    <col min="11525" max="11525" width="12.7109375" style="1" customWidth="1"/>
    <col min="11526" max="11526" width="11.7109375" style="1" customWidth="1"/>
    <col min="11527" max="11527" width="13.42578125" style="1" customWidth="1"/>
    <col min="11528" max="11528" width="18.7109375" style="1" customWidth="1"/>
    <col min="11529" max="11529" width="22.7109375" style="1" customWidth="1"/>
    <col min="11530" max="11777" width="9.140625" style="1"/>
    <col min="11778" max="11778" width="10.85546875" style="1" customWidth="1"/>
    <col min="11779" max="11779" width="11.7109375" style="1" customWidth="1"/>
    <col min="11780" max="11780" width="13.85546875" style="1" customWidth="1"/>
    <col min="11781" max="11781" width="12.7109375" style="1" customWidth="1"/>
    <col min="11782" max="11782" width="11.7109375" style="1" customWidth="1"/>
    <col min="11783" max="11783" width="13.42578125" style="1" customWidth="1"/>
    <col min="11784" max="11784" width="18.7109375" style="1" customWidth="1"/>
    <col min="11785" max="11785" width="22.7109375" style="1" customWidth="1"/>
    <col min="11786" max="12033" width="9.140625" style="1"/>
    <col min="12034" max="12034" width="10.85546875" style="1" customWidth="1"/>
    <col min="12035" max="12035" width="11.7109375" style="1" customWidth="1"/>
    <col min="12036" max="12036" width="13.85546875" style="1" customWidth="1"/>
    <col min="12037" max="12037" width="12.7109375" style="1" customWidth="1"/>
    <col min="12038" max="12038" width="11.7109375" style="1" customWidth="1"/>
    <col min="12039" max="12039" width="13.42578125" style="1" customWidth="1"/>
    <col min="12040" max="12040" width="18.7109375" style="1" customWidth="1"/>
    <col min="12041" max="12041" width="22.7109375" style="1" customWidth="1"/>
    <col min="12042" max="12289" width="9.140625" style="1"/>
    <col min="12290" max="12290" width="10.85546875" style="1" customWidth="1"/>
    <col min="12291" max="12291" width="11.7109375" style="1" customWidth="1"/>
    <col min="12292" max="12292" width="13.85546875" style="1" customWidth="1"/>
    <col min="12293" max="12293" width="12.7109375" style="1" customWidth="1"/>
    <col min="12294" max="12294" width="11.7109375" style="1" customWidth="1"/>
    <col min="12295" max="12295" width="13.42578125" style="1" customWidth="1"/>
    <col min="12296" max="12296" width="18.7109375" style="1" customWidth="1"/>
    <col min="12297" max="12297" width="22.7109375" style="1" customWidth="1"/>
    <col min="12298" max="12545" width="9.140625" style="1"/>
    <col min="12546" max="12546" width="10.85546875" style="1" customWidth="1"/>
    <col min="12547" max="12547" width="11.7109375" style="1" customWidth="1"/>
    <col min="12548" max="12548" width="13.85546875" style="1" customWidth="1"/>
    <col min="12549" max="12549" width="12.7109375" style="1" customWidth="1"/>
    <col min="12550" max="12550" width="11.7109375" style="1" customWidth="1"/>
    <col min="12551" max="12551" width="13.42578125" style="1" customWidth="1"/>
    <col min="12552" max="12552" width="18.7109375" style="1" customWidth="1"/>
    <col min="12553" max="12553" width="22.7109375" style="1" customWidth="1"/>
    <col min="12554" max="12801" width="9.140625" style="1"/>
    <col min="12802" max="12802" width="10.85546875" style="1" customWidth="1"/>
    <col min="12803" max="12803" width="11.7109375" style="1" customWidth="1"/>
    <col min="12804" max="12804" width="13.85546875" style="1" customWidth="1"/>
    <col min="12805" max="12805" width="12.7109375" style="1" customWidth="1"/>
    <col min="12806" max="12806" width="11.7109375" style="1" customWidth="1"/>
    <col min="12807" max="12807" width="13.42578125" style="1" customWidth="1"/>
    <col min="12808" max="12808" width="18.7109375" style="1" customWidth="1"/>
    <col min="12809" max="12809" width="22.7109375" style="1" customWidth="1"/>
    <col min="12810" max="13057" width="9.140625" style="1"/>
    <col min="13058" max="13058" width="10.85546875" style="1" customWidth="1"/>
    <col min="13059" max="13059" width="11.7109375" style="1" customWidth="1"/>
    <col min="13060" max="13060" width="13.85546875" style="1" customWidth="1"/>
    <col min="13061" max="13061" width="12.7109375" style="1" customWidth="1"/>
    <col min="13062" max="13062" width="11.7109375" style="1" customWidth="1"/>
    <col min="13063" max="13063" width="13.42578125" style="1" customWidth="1"/>
    <col min="13064" max="13064" width="18.7109375" style="1" customWidth="1"/>
    <col min="13065" max="13065" width="22.7109375" style="1" customWidth="1"/>
    <col min="13066" max="13313" width="9.140625" style="1"/>
    <col min="13314" max="13314" width="10.85546875" style="1" customWidth="1"/>
    <col min="13315" max="13315" width="11.7109375" style="1" customWidth="1"/>
    <col min="13316" max="13316" width="13.85546875" style="1" customWidth="1"/>
    <col min="13317" max="13317" width="12.7109375" style="1" customWidth="1"/>
    <col min="13318" max="13318" width="11.7109375" style="1" customWidth="1"/>
    <col min="13319" max="13319" width="13.42578125" style="1" customWidth="1"/>
    <col min="13320" max="13320" width="18.7109375" style="1" customWidth="1"/>
    <col min="13321" max="13321" width="22.7109375" style="1" customWidth="1"/>
    <col min="13322" max="13569" width="9.140625" style="1"/>
    <col min="13570" max="13570" width="10.85546875" style="1" customWidth="1"/>
    <col min="13571" max="13571" width="11.7109375" style="1" customWidth="1"/>
    <col min="13572" max="13572" width="13.85546875" style="1" customWidth="1"/>
    <col min="13573" max="13573" width="12.7109375" style="1" customWidth="1"/>
    <col min="13574" max="13574" width="11.7109375" style="1" customWidth="1"/>
    <col min="13575" max="13575" width="13.42578125" style="1" customWidth="1"/>
    <col min="13576" max="13576" width="18.7109375" style="1" customWidth="1"/>
    <col min="13577" max="13577" width="22.7109375" style="1" customWidth="1"/>
    <col min="13578" max="13825" width="9.140625" style="1"/>
    <col min="13826" max="13826" width="10.85546875" style="1" customWidth="1"/>
    <col min="13827" max="13827" width="11.7109375" style="1" customWidth="1"/>
    <col min="13828" max="13828" width="13.85546875" style="1" customWidth="1"/>
    <col min="13829" max="13829" width="12.7109375" style="1" customWidth="1"/>
    <col min="13830" max="13830" width="11.7109375" style="1" customWidth="1"/>
    <col min="13831" max="13831" width="13.42578125" style="1" customWidth="1"/>
    <col min="13832" max="13832" width="18.7109375" style="1" customWidth="1"/>
    <col min="13833" max="13833" width="22.7109375" style="1" customWidth="1"/>
    <col min="13834" max="14081" width="9.140625" style="1"/>
    <col min="14082" max="14082" width="10.85546875" style="1" customWidth="1"/>
    <col min="14083" max="14083" width="11.7109375" style="1" customWidth="1"/>
    <col min="14084" max="14084" width="13.85546875" style="1" customWidth="1"/>
    <col min="14085" max="14085" width="12.7109375" style="1" customWidth="1"/>
    <col min="14086" max="14086" width="11.7109375" style="1" customWidth="1"/>
    <col min="14087" max="14087" width="13.42578125" style="1" customWidth="1"/>
    <col min="14088" max="14088" width="18.7109375" style="1" customWidth="1"/>
    <col min="14089" max="14089" width="22.7109375" style="1" customWidth="1"/>
    <col min="14090" max="14337" width="9.140625" style="1"/>
    <col min="14338" max="14338" width="10.85546875" style="1" customWidth="1"/>
    <col min="14339" max="14339" width="11.7109375" style="1" customWidth="1"/>
    <col min="14340" max="14340" width="13.85546875" style="1" customWidth="1"/>
    <col min="14341" max="14341" width="12.7109375" style="1" customWidth="1"/>
    <col min="14342" max="14342" width="11.7109375" style="1" customWidth="1"/>
    <col min="14343" max="14343" width="13.42578125" style="1" customWidth="1"/>
    <col min="14344" max="14344" width="18.7109375" style="1" customWidth="1"/>
    <col min="14345" max="14345" width="22.7109375" style="1" customWidth="1"/>
    <col min="14346" max="14593" width="9.140625" style="1"/>
    <col min="14594" max="14594" width="10.85546875" style="1" customWidth="1"/>
    <col min="14595" max="14595" width="11.7109375" style="1" customWidth="1"/>
    <col min="14596" max="14596" width="13.85546875" style="1" customWidth="1"/>
    <col min="14597" max="14597" width="12.7109375" style="1" customWidth="1"/>
    <col min="14598" max="14598" width="11.7109375" style="1" customWidth="1"/>
    <col min="14599" max="14599" width="13.42578125" style="1" customWidth="1"/>
    <col min="14600" max="14600" width="18.7109375" style="1" customWidth="1"/>
    <col min="14601" max="14601" width="22.7109375" style="1" customWidth="1"/>
    <col min="14602" max="14849" width="9.140625" style="1"/>
    <col min="14850" max="14850" width="10.85546875" style="1" customWidth="1"/>
    <col min="14851" max="14851" width="11.7109375" style="1" customWidth="1"/>
    <col min="14852" max="14852" width="13.85546875" style="1" customWidth="1"/>
    <col min="14853" max="14853" width="12.7109375" style="1" customWidth="1"/>
    <col min="14854" max="14854" width="11.7109375" style="1" customWidth="1"/>
    <col min="14855" max="14855" width="13.42578125" style="1" customWidth="1"/>
    <col min="14856" max="14856" width="18.7109375" style="1" customWidth="1"/>
    <col min="14857" max="14857" width="22.7109375" style="1" customWidth="1"/>
    <col min="14858" max="15105" width="9.140625" style="1"/>
    <col min="15106" max="15106" width="10.85546875" style="1" customWidth="1"/>
    <col min="15107" max="15107" width="11.7109375" style="1" customWidth="1"/>
    <col min="15108" max="15108" width="13.85546875" style="1" customWidth="1"/>
    <col min="15109" max="15109" width="12.7109375" style="1" customWidth="1"/>
    <col min="15110" max="15110" width="11.7109375" style="1" customWidth="1"/>
    <col min="15111" max="15111" width="13.42578125" style="1" customWidth="1"/>
    <col min="15112" max="15112" width="18.7109375" style="1" customWidth="1"/>
    <col min="15113" max="15113" width="22.7109375" style="1" customWidth="1"/>
    <col min="15114" max="15361" width="9.140625" style="1"/>
    <col min="15362" max="15362" width="10.85546875" style="1" customWidth="1"/>
    <col min="15363" max="15363" width="11.7109375" style="1" customWidth="1"/>
    <col min="15364" max="15364" width="13.85546875" style="1" customWidth="1"/>
    <col min="15365" max="15365" width="12.7109375" style="1" customWidth="1"/>
    <col min="15366" max="15366" width="11.7109375" style="1" customWidth="1"/>
    <col min="15367" max="15367" width="13.42578125" style="1" customWidth="1"/>
    <col min="15368" max="15368" width="18.7109375" style="1" customWidth="1"/>
    <col min="15369" max="15369" width="22.7109375" style="1" customWidth="1"/>
    <col min="15370" max="15617" width="9.140625" style="1"/>
    <col min="15618" max="15618" width="10.85546875" style="1" customWidth="1"/>
    <col min="15619" max="15619" width="11.7109375" style="1" customWidth="1"/>
    <col min="15620" max="15620" width="13.85546875" style="1" customWidth="1"/>
    <col min="15621" max="15621" width="12.7109375" style="1" customWidth="1"/>
    <col min="15622" max="15622" width="11.7109375" style="1" customWidth="1"/>
    <col min="15623" max="15623" width="13.42578125" style="1" customWidth="1"/>
    <col min="15624" max="15624" width="18.7109375" style="1" customWidth="1"/>
    <col min="15625" max="15625" width="22.7109375" style="1" customWidth="1"/>
    <col min="15626" max="15873" width="9.140625" style="1"/>
    <col min="15874" max="15874" width="10.85546875" style="1" customWidth="1"/>
    <col min="15875" max="15875" width="11.7109375" style="1" customWidth="1"/>
    <col min="15876" max="15876" width="13.85546875" style="1" customWidth="1"/>
    <col min="15877" max="15877" width="12.7109375" style="1" customWidth="1"/>
    <col min="15878" max="15878" width="11.7109375" style="1" customWidth="1"/>
    <col min="15879" max="15879" width="13.42578125" style="1" customWidth="1"/>
    <col min="15880" max="15880" width="18.7109375" style="1" customWidth="1"/>
    <col min="15881" max="15881" width="22.7109375" style="1" customWidth="1"/>
    <col min="15882" max="16129" width="9.140625" style="1"/>
    <col min="16130" max="16130" width="10.85546875" style="1" customWidth="1"/>
    <col min="16131" max="16131" width="11.7109375" style="1" customWidth="1"/>
    <col min="16132" max="16132" width="13.85546875" style="1" customWidth="1"/>
    <col min="16133" max="16133" width="12.7109375" style="1" customWidth="1"/>
    <col min="16134" max="16134" width="11.7109375" style="1" customWidth="1"/>
    <col min="16135" max="16135" width="13.42578125" style="1" customWidth="1"/>
    <col min="16136" max="16136" width="18.7109375" style="1" customWidth="1"/>
    <col min="16137" max="16137" width="22.7109375" style="1" customWidth="1"/>
    <col min="16138" max="16384" width="9.140625" style="1"/>
  </cols>
  <sheetData>
    <row r="1" spans="1:21">
      <c r="G1" s="1"/>
      <c r="H1" s="1"/>
      <c r="I1" s="2" t="s">
        <v>13</v>
      </c>
      <c r="J1" s="3"/>
      <c r="K1" s="4"/>
    </row>
    <row r="2" spans="1:21">
      <c r="G2" s="1"/>
      <c r="H2" s="1"/>
      <c r="I2" s="2" t="s">
        <v>14</v>
      </c>
      <c r="J2" s="3"/>
      <c r="K2" s="4"/>
    </row>
    <row r="3" spans="1:21">
      <c r="A3" s="6" t="s">
        <v>15</v>
      </c>
      <c r="B3" s="6"/>
      <c r="C3" s="6"/>
      <c r="D3" s="6"/>
      <c r="E3" s="6"/>
      <c r="F3" s="6"/>
      <c r="G3" s="6"/>
      <c r="H3" s="6"/>
      <c r="I3" s="6"/>
      <c r="J3" s="3"/>
      <c r="K3" s="3"/>
    </row>
    <row r="4" spans="1:21" ht="13.5" thickBot="1">
      <c r="A4" s="6" t="s">
        <v>16</v>
      </c>
      <c r="B4" s="6"/>
      <c r="C4" s="6"/>
      <c r="D4" s="6"/>
      <c r="E4" s="6"/>
      <c r="F4" s="6"/>
      <c r="G4" s="6"/>
      <c r="H4" s="6"/>
      <c r="I4" s="6"/>
      <c r="J4" s="3"/>
      <c r="K4" s="3"/>
    </row>
    <row r="5" spans="1:21" ht="54.75" thickBot="1">
      <c r="A5" s="7" t="s">
        <v>0</v>
      </c>
      <c r="B5" s="8"/>
      <c r="C5" s="9" t="s">
        <v>1</v>
      </c>
      <c r="D5" s="9" t="s">
        <v>17</v>
      </c>
      <c r="E5" s="9" t="s">
        <v>2</v>
      </c>
      <c r="F5" s="9" t="s">
        <v>3</v>
      </c>
      <c r="G5" s="9" t="s">
        <v>18</v>
      </c>
      <c r="H5" s="9" t="s">
        <v>19</v>
      </c>
      <c r="I5" s="10" t="s">
        <v>20</v>
      </c>
      <c r="J5" s="11" t="s">
        <v>21</v>
      </c>
      <c r="K5" s="12" t="s">
        <v>22</v>
      </c>
      <c r="L5" s="13" t="s">
        <v>12</v>
      </c>
      <c r="M5" s="1" t="s">
        <v>23</v>
      </c>
      <c r="N5" s="13" t="s">
        <v>12</v>
      </c>
      <c r="O5" s="1" t="s">
        <v>23</v>
      </c>
      <c r="P5" s="13" t="s">
        <v>12</v>
      </c>
      <c r="Q5" s="1" t="s">
        <v>23</v>
      </c>
    </row>
    <row r="6" spans="1:21">
      <c r="A6" s="14">
        <v>1</v>
      </c>
      <c r="B6" s="15"/>
      <c r="C6" s="16">
        <v>2</v>
      </c>
      <c r="D6" s="17">
        <v>3</v>
      </c>
      <c r="E6" s="17">
        <v>4</v>
      </c>
      <c r="F6" s="17">
        <v>5</v>
      </c>
      <c r="G6" s="17">
        <v>6</v>
      </c>
      <c r="H6" s="17">
        <v>7</v>
      </c>
      <c r="I6" s="18">
        <v>8</v>
      </c>
      <c r="J6" s="19">
        <v>7</v>
      </c>
      <c r="K6" s="19">
        <v>8</v>
      </c>
      <c r="L6" s="13"/>
    </row>
    <row r="7" spans="1:21" ht="13.5" thickBot="1">
      <c r="A7" s="20" t="s">
        <v>24</v>
      </c>
      <c r="B7" s="21"/>
      <c r="C7" s="21"/>
      <c r="D7" s="21"/>
      <c r="E7" s="21"/>
      <c r="F7" s="21"/>
      <c r="G7" s="21"/>
      <c r="H7" s="21"/>
      <c r="I7" s="22"/>
      <c r="J7" s="23"/>
      <c r="K7" s="24"/>
      <c r="L7" s="13"/>
    </row>
    <row r="8" spans="1:21" s="33" customFormat="1" ht="13.5" thickBot="1">
      <c r="A8" s="25" t="s">
        <v>4</v>
      </c>
      <c r="B8" s="26"/>
      <c r="C8" s="27">
        <v>199.1699999999837</v>
      </c>
      <c r="D8" s="27">
        <v>53819.48</v>
      </c>
      <c r="E8" s="27">
        <v>204964.23</v>
      </c>
      <c r="F8" s="27">
        <v>204964.23</v>
      </c>
      <c r="G8" s="27">
        <v>188064.75999999998</v>
      </c>
      <c r="H8" s="28">
        <v>199.1699999999837</v>
      </c>
      <c r="I8" s="29">
        <v>70718.950000000041</v>
      </c>
      <c r="J8" s="30">
        <v>436461</v>
      </c>
      <c r="K8" s="31">
        <f>F8-J8</f>
        <v>-231496.77</v>
      </c>
      <c r="L8" s="32"/>
      <c r="M8" s="32"/>
      <c r="N8" s="32"/>
      <c r="S8" s="34"/>
      <c r="T8" s="5"/>
      <c r="U8" s="5"/>
    </row>
    <row r="9" spans="1:21" s="33" customFormat="1" ht="13.5" thickBot="1">
      <c r="A9" s="132"/>
      <c r="B9" s="133"/>
      <c r="C9" s="49"/>
      <c r="D9" s="50"/>
      <c r="E9" s="48"/>
      <c r="F9" s="51"/>
      <c r="G9" s="51"/>
      <c r="H9" s="51"/>
      <c r="I9" s="52"/>
      <c r="J9" s="37"/>
      <c r="K9" s="38"/>
      <c r="L9" s="32"/>
      <c r="M9" s="32"/>
      <c r="N9" s="32"/>
      <c r="S9" s="34"/>
      <c r="T9" s="5"/>
      <c r="U9" s="5"/>
    </row>
    <row r="10" spans="1:21" s="33" customFormat="1" ht="13.5" thickBot="1">
      <c r="A10" s="53" t="s">
        <v>25</v>
      </c>
      <c r="B10" s="54"/>
      <c r="C10" s="27">
        <v>254413.33000000002</v>
      </c>
      <c r="D10" s="27">
        <v>31086.090000000026</v>
      </c>
      <c r="E10" s="27">
        <v>104448.95999999999</v>
      </c>
      <c r="F10" s="27">
        <v>86043</v>
      </c>
      <c r="G10" s="27">
        <v>102433.37</v>
      </c>
      <c r="H10" s="55">
        <v>272819.29000000004</v>
      </c>
      <c r="I10" s="27">
        <v>33101.680000000022</v>
      </c>
      <c r="J10" s="30">
        <v>128742.26</v>
      </c>
      <c r="K10" s="31">
        <f>F10-J10</f>
        <v>-42699.259999999995</v>
      </c>
      <c r="S10" s="34"/>
      <c r="T10" s="5"/>
      <c r="U10" s="5"/>
    </row>
    <row r="11" spans="1:21" s="33" customFormat="1" ht="13.5" thickBot="1">
      <c r="A11" s="130"/>
      <c r="B11" s="131"/>
      <c r="C11" s="56"/>
      <c r="D11" s="35"/>
      <c r="E11" s="35"/>
      <c r="F11" s="35"/>
      <c r="G11" s="35"/>
      <c r="H11" s="35"/>
      <c r="I11" s="36"/>
      <c r="J11" s="37"/>
      <c r="K11" s="61"/>
      <c r="L11" s="32"/>
      <c r="S11" s="34"/>
      <c r="T11" s="5"/>
      <c r="U11" s="5"/>
    </row>
    <row r="12" spans="1:21" s="33" customFormat="1" ht="13.5" thickBot="1">
      <c r="A12" s="25" t="s">
        <v>7</v>
      </c>
      <c r="B12" s="26"/>
      <c r="C12" s="66">
        <v>559155.69999999995</v>
      </c>
      <c r="D12" s="66">
        <v>31401.969999999987</v>
      </c>
      <c r="E12" s="66">
        <v>143871.13</v>
      </c>
      <c r="F12" s="66">
        <v>0</v>
      </c>
      <c r="G12" s="66">
        <v>132843.62</v>
      </c>
      <c r="H12" s="28">
        <v>703026.83</v>
      </c>
      <c r="I12" s="29">
        <v>42429.479999999996</v>
      </c>
      <c r="J12" s="30">
        <v>16310.82</v>
      </c>
      <c r="K12" s="31">
        <f>F12-J12</f>
        <v>-16310.82</v>
      </c>
      <c r="L12" s="32"/>
      <c r="M12" s="32"/>
      <c r="N12" s="32"/>
      <c r="S12" s="34"/>
      <c r="T12" s="5"/>
      <c r="U12" s="5"/>
    </row>
    <row r="13" spans="1:21" s="43" customFormat="1" ht="13.5" thickBot="1">
      <c r="A13" s="62"/>
      <c r="B13" s="67"/>
      <c r="C13" s="68"/>
      <c r="D13" s="47"/>
      <c r="E13" s="69"/>
      <c r="F13" s="48"/>
      <c r="G13" s="69"/>
      <c r="H13" s="48"/>
      <c r="I13" s="63"/>
      <c r="J13" s="64"/>
      <c r="K13" s="65"/>
      <c r="L13" s="42"/>
      <c r="M13" s="42"/>
      <c r="N13" s="42"/>
      <c r="S13" s="44"/>
      <c r="T13" s="45"/>
      <c r="U13" s="45"/>
    </row>
    <row r="14" spans="1:21" s="33" customFormat="1" ht="13.5" thickBot="1">
      <c r="A14" s="25" t="s">
        <v>26</v>
      </c>
      <c r="B14" s="26"/>
      <c r="C14" s="66">
        <v>686.76999999999862</v>
      </c>
      <c r="D14" s="66">
        <v>617.81100000000117</v>
      </c>
      <c r="E14" s="66">
        <v>6056.92</v>
      </c>
      <c r="F14" s="66">
        <v>6056.92</v>
      </c>
      <c r="G14" s="66">
        <v>5511.25</v>
      </c>
      <c r="H14" s="28">
        <v>686.76999999999862</v>
      </c>
      <c r="I14" s="29">
        <v>1163.4810000000011</v>
      </c>
      <c r="J14" s="30">
        <v>16310.82</v>
      </c>
      <c r="K14" s="31">
        <f>F14-J14</f>
        <v>-10253.9</v>
      </c>
      <c r="L14" s="32"/>
      <c r="M14" s="32"/>
      <c r="N14" s="32"/>
      <c r="S14" s="34"/>
      <c r="T14" s="5"/>
      <c r="U14" s="5"/>
    </row>
    <row r="15" spans="1:21" s="33" customFormat="1" ht="13.5" thickBot="1">
      <c r="A15" s="53" t="s">
        <v>27</v>
      </c>
      <c r="B15" s="54"/>
      <c r="C15" s="27">
        <v>-370.61999999999989</v>
      </c>
      <c r="D15" s="71">
        <v>378.77000000000061</v>
      </c>
      <c r="E15" s="27">
        <v>4573.3500000000004</v>
      </c>
      <c r="F15" s="71">
        <v>4573.3500000000004</v>
      </c>
      <c r="G15" s="27">
        <v>4148.0499999999993</v>
      </c>
      <c r="H15" s="27">
        <v>-370.61999999999989</v>
      </c>
      <c r="I15" s="27">
        <v>804.07000000000141</v>
      </c>
      <c r="J15" s="30">
        <v>15464.42</v>
      </c>
      <c r="K15" s="31">
        <f>F15-J15</f>
        <v>-10891.07</v>
      </c>
      <c r="S15" s="34"/>
      <c r="T15" s="5"/>
      <c r="U15" s="5"/>
    </row>
    <row r="16" spans="1:21" s="33" customFormat="1" ht="13.5" thickBot="1">
      <c r="A16" s="130"/>
      <c r="B16" s="131"/>
      <c r="C16" s="56"/>
      <c r="D16" s="56"/>
      <c r="E16" s="35"/>
      <c r="F16" s="35"/>
      <c r="G16" s="35"/>
      <c r="H16" s="35"/>
      <c r="I16" s="36"/>
      <c r="J16" s="57"/>
      <c r="K16" s="38"/>
      <c r="S16" s="34"/>
      <c r="T16" s="5"/>
      <c r="U16" s="5"/>
    </row>
    <row r="17" spans="1:21" s="33" customFormat="1" ht="13.5" thickBot="1">
      <c r="A17" s="134"/>
      <c r="B17" s="135"/>
      <c r="C17" s="70"/>
      <c r="D17" s="51"/>
      <c r="E17" s="51"/>
      <c r="F17" s="51"/>
      <c r="G17" s="51"/>
      <c r="H17" s="51"/>
      <c r="I17" s="52"/>
      <c r="J17" s="37"/>
      <c r="K17" s="61"/>
      <c r="L17" s="32"/>
      <c r="S17" s="34"/>
      <c r="T17" s="5"/>
      <c r="U17" s="5"/>
    </row>
    <row r="18" spans="1:21" s="33" customFormat="1" ht="13.5" thickBot="1">
      <c r="A18" s="72" t="s">
        <v>28</v>
      </c>
      <c r="B18" s="73"/>
      <c r="C18" s="74">
        <v>-1982.260000000002</v>
      </c>
      <c r="D18" s="74">
        <v>3052.2799999999988</v>
      </c>
      <c r="E18" s="74">
        <v>27339.510000000002</v>
      </c>
      <c r="F18" s="74">
        <v>27339.51</v>
      </c>
      <c r="G18" s="74">
        <v>22774</v>
      </c>
      <c r="H18" s="28">
        <v>-1982.2599999999984</v>
      </c>
      <c r="I18" s="74">
        <v>7617.7900000000018</v>
      </c>
      <c r="J18" s="30">
        <v>31205.96</v>
      </c>
      <c r="K18" s="31">
        <f>F18-J18</f>
        <v>-3866.4500000000007</v>
      </c>
      <c r="S18" s="34"/>
      <c r="T18" s="5"/>
      <c r="U18" s="5"/>
    </row>
    <row r="19" spans="1:21" s="33" customFormat="1" ht="13.5" thickBot="1">
      <c r="A19" s="130"/>
      <c r="B19" s="131"/>
      <c r="C19" s="56"/>
      <c r="D19" s="56"/>
      <c r="E19" s="35"/>
      <c r="F19" s="35"/>
      <c r="G19" s="35"/>
      <c r="H19" s="35"/>
      <c r="I19" s="36"/>
      <c r="J19" s="57"/>
      <c r="K19" s="38"/>
      <c r="S19" s="34"/>
      <c r="T19" s="5"/>
      <c r="U19" s="5"/>
    </row>
    <row r="20" spans="1:21" s="33" customFormat="1" ht="13.5" thickBot="1">
      <c r="A20" s="134"/>
      <c r="B20" s="135"/>
      <c r="C20" s="70"/>
      <c r="D20" s="51"/>
      <c r="E20" s="51"/>
      <c r="F20" s="51"/>
      <c r="G20" s="51"/>
      <c r="H20" s="51"/>
      <c r="I20" s="52"/>
      <c r="J20" s="57"/>
      <c r="K20" s="38"/>
      <c r="S20" s="34"/>
      <c r="T20" s="5"/>
      <c r="U20" s="5"/>
    </row>
    <row r="21" spans="1:21" s="33" customFormat="1" ht="13.5" thickBot="1">
      <c r="A21" s="53" t="s">
        <v>29</v>
      </c>
      <c r="B21" s="54"/>
      <c r="C21" s="75">
        <v>-1.0000000002037268E-2</v>
      </c>
      <c r="D21" s="75">
        <v>10660.919999999991</v>
      </c>
      <c r="E21" s="75">
        <v>40694.400000000001</v>
      </c>
      <c r="F21" s="75">
        <v>40694.400000000001</v>
      </c>
      <c r="G21" s="75">
        <v>37713.600000000006</v>
      </c>
      <c r="H21" s="28">
        <v>-1.0000000002037268E-2</v>
      </c>
      <c r="I21" s="76">
        <v>13641.71999999999</v>
      </c>
      <c r="J21" s="30">
        <v>33160</v>
      </c>
      <c r="K21" s="31">
        <f>F21-J21</f>
        <v>7534.4000000000015</v>
      </c>
      <c r="S21" s="34"/>
      <c r="T21" s="5"/>
      <c r="U21" s="5"/>
    </row>
    <row r="22" spans="1:21" s="33" customFormat="1">
      <c r="A22" s="130"/>
      <c r="B22" s="131"/>
      <c r="C22" s="56"/>
      <c r="D22" s="35"/>
      <c r="E22" s="35"/>
      <c r="F22" s="35"/>
      <c r="G22" s="35"/>
      <c r="H22" s="35"/>
      <c r="I22" s="36"/>
      <c r="J22" s="57"/>
      <c r="K22" s="38"/>
      <c r="S22" s="34"/>
      <c r="T22" s="5"/>
      <c r="U22" s="5"/>
    </row>
    <row r="23" spans="1:21" ht="13.5" thickBot="1">
      <c r="A23" s="136"/>
      <c r="B23" s="137"/>
      <c r="C23" s="77"/>
      <c r="D23" s="78"/>
      <c r="E23" s="79"/>
      <c r="F23" s="79"/>
      <c r="G23" s="78"/>
      <c r="H23" s="78"/>
      <c r="I23" s="80"/>
      <c r="J23" s="81"/>
      <c r="K23" s="82"/>
      <c r="S23" s="83"/>
    </row>
    <row r="24" spans="1:21" ht="13.5" thickBot="1">
      <c r="A24" s="113" t="s">
        <v>6</v>
      </c>
      <c r="B24" s="114"/>
      <c r="C24" s="84">
        <v>812102.07999999984</v>
      </c>
      <c r="D24" s="84">
        <v>131017.321</v>
      </c>
      <c r="E24" s="84">
        <v>531948.5</v>
      </c>
      <c r="F24" s="84">
        <v>369671.41000000003</v>
      </c>
      <c r="G24" s="84">
        <v>493488.65</v>
      </c>
      <c r="H24" s="84">
        <v>974379.16999999993</v>
      </c>
      <c r="I24" s="84">
        <v>169477.17100000003</v>
      </c>
      <c r="J24" s="85" t="e">
        <f>J15+J18+J14+#REF!+J21+J8+J10+#REF!</f>
        <v>#REF!</v>
      </c>
      <c r="K24" s="85" t="e">
        <f>K15+K18+K14+#REF!+K21+K8+K10+#REF!</f>
        <v>#REF!</v>
      </c>
      <c r="L24" s="33" t="e">
        <f>#REF!+#REF!+#REF!+#REF!+#REF!+#REF!+#REF!</f>
        <v>#REF!</v>
      </c>
      <c r="M24" s="33" t="e">
        <f>#REF!+#REF!+#REF!+#REF!+#REF!+#REF!+#REF!</f>
        <v>#REF!</v>
      </c>
      <c r="N24" s="33" t="e">
        <f>#REF!+#REF!+#REF!+#REF!+#REF!+#REF!+#REF!</f>
        <v>#REF!</v>
      </c>
      <c r="O24" s="33" t="e">
        <f>#REF!+#REF!+#REF!+#REF!+#REF!+#REF!+#REF!</f>
        <v>#REF!</v>
      </c>
      <c r="P24" s="33" t="e">
        <f>#REF!+#REF!+#REF!+#REF!+#REF!+#REF!+#REF!</f>
        <v>#REF!</v>
      </c>
      <c r="Q24" s="33" t="e">
        <f>#REF!+#REF!+#REF!+#REF!+#REF!+#REF!+#REF!</f>
        <v>#REF!</v>
      </c>
      <c r="R24" s="33" t="e">
        <f>L24+N24+P24</f>
        <v>#REF!</v>
      </c>
      <c r="S24" s="83"/>
    </row>
    <row r="25" spans="1:21" s="43" customFormat="1">
      <c r="A25" s="39"/>
      <c r="B25" s="58"/>
      <c r="C25" s="40"/>
      <c r="D25" s="40"/>
      <c r="E25" s="40"/>
      <c r="F25" s="40" t="s">
        <v>11</v>
      </c>
      <c r="G25" s="40"/>
      <c r="H25" s="40"/>
      <c r="I25" s="40"/>
      <c r="J25" s="41"/>
      <c r="K25" s="41"/>
      <c r="L25" s="42"/>
      <c r="M25" s="42"/>
      <c r="N25" s="42"/>
      <c r="S25" s="44"/>
      <c r="T25" s="45"/>
      <c r="U25" s="45"/>
    </row>
    <row r="26" spans="1:21" s="92" customFormat="1" ht="13.5" thickBot="1">
      <c r="A26" s="129"/>
      <c r="B26" s="142"/>
      <c r="C26" s="87"/>
      <c r="D26" s="88"/>
      <c r="E26" s="89"/>
      <c r="F26" s="89"/>
      <c r="G26" s="89"/>
      <c r="H26" s="87"/>
      <c r="I26" s="88"/>
      <c r="J26" s="90"/>
      <c r="K26" s="91"/>
      <c r="S26" s="93"/>
      <c r="T26" s="45"/>
      <c r="U26" s="45"/>
    </row>
    <row r="27" spans="1:21" s="92" customFormat="1" ht="13.5" thickBot="1">
      <c r="A27" s="94" t="s">
        <v>30</v>
      </c>
      <c r="B27" s="140"/>
      <c r="C27" s="140"/>
      <c r="D27" s="140"/>
      <c r="E27" s="140"/>
      <c r="F27" s="140"/>
      <c r="G27" s="140"/>
      <c r="H27" s="140"/>
      <c r="I27" s="141"/>
      <c r="J27" s="95"/>
      <c r="K27" s="95"/>
      <c r="S27" s="93"/>
      <c r="T27" s="45"/>
      <c r="U27" s="45"/>
    </row>
    <row r="28" spans="1:21" s="92" customFormat="1" ht="12.75" customHeight="1">
      <c r="A28" s="96" t="s">
        <v>8</v>
      </c>
      <c r="B28" s="139"/>
      <c r="C28" s="86">
        <v>3495.0999999999967</v>
      </c>
      <c r="D28" s="97">
        <v>17539.419999999998</v>
      </c>
      <c r="E28" s="97"/>
      <c r="F28" s="97"/>
      <c r="G28" s="97">
        <v>21.090000000000011</v>
      </c>
      <c r="H28" s="98">
        <v>3495.0999999999967</v>
      </c>
      <c r="I28" s="99">
        <v>17518.329999999998</v>
      </c>
      <c r="J28" s="100">
        <f>F28</f>
        <v>0</v>
      </c>
      <c r="K28" s="60">
        <f t="shared" ref="K28:K33" si="0">F28-J28</f>
        <v>0</v>
      </c>
      <c r="S28" s="93"/>
      <c r="T28" s="45"/>
      <c r="U28" s="45"/>
    </row>
    <row r="29" spans="1:21" s="92" customFormat="1">
      <c r="A29" s="101" t="s">
        <v>31</v>
      </c>
      <c r="B29" s="138"/>
      <c r="C29" s="59">
        <v>29209.610000000015</v>
      </c>
      <c r="D29" s="102">
        <v>11753.78</v>
      </c>
      <c r="E29" s="102"/>
      <c r="F29" s="102"/>
      <c r="G29" s="102">
        <v>1521.23</v>
      </c>
      <c r="H29" s="102">
        <v>29209.610000000015</v>
      </c>
      <c r="I29" s="103">
        <v>10232.550000000001</v>
      </c>
      <c r="J29" s="100">
        <f>F29</f>
        <v>0</v>
      </c>
      <c r="K29" s="60">
        <f t="shared" si="0"/>
        <v>0</v>
      </c>
      <c r="S29" s="93"/>
      <c r="T29" s="45"/>
      <c r="U29" s="45"/>
    </row>
    <row r="30" spans="1:21" s="92" customFormat="1">
      <c r="A30" s="101"/>
      <c r="B30" s="138"/>
      <c r="C30" s="59">
        <v>0</v>
      </c>
      <c r="D30" s="102">
        <v>0</v>
      </c>
      <c r="E30" s="102"/>
      <c r="F30" s="102"/>
      <c r="G30" s="102"/>
      <c r="H30" s="102">
        <v>0</v>
      </c>
      <c r="I30" s="103">
        <v>0</v>
      </c>
      <c r="J30" s="100"/>
      <c r="K30" s="60">
        <f t="shared" si="0"/>
        <v>0</v>
      </c>
      <c r="S30" s="93"/>
      <c r="T30" s="45"/>
      <c r="U30" s="45"/>
    </row>
    <row r="31" spans="1:21" s="92" customFormat="1">
      <c r="A31" s="101" t="s">
        <v>9</v>
      </c>
      <c r="B31" s="138"/>
      <c r="C31" s="59">
        <v>-977.00000000005821</v>
      </c>
      <c r="D31" s="102">
        <v>45183.399999999878</v>
      </c>
      <c r="E31" s="102"/>
      <c r="F31" s="102"/>
      <c r="G31" s="46">
        <v>36.740000000000236</v>
      </c>
      <c r="H31" s="102">
        <v>-977.00000000005821</v>
      </c>
      <c r="I31" s="103">
        <v>45146.65999999988</v>
      </c>
      <c r="J31" s="100">
        <f>F31</f>
        <v>0</v>
      </c>
      <c r="K31" s="60">
        <f t="shared" si="0"/>
        <v>0</v>
      </c>
      <c r="S31" s="93"/>
      <c r="T31" s="45"/>
      <c r="U31" s="45"/>
    </row>
    <row r="32" spans="1:21" s="92" customFormat="1">
      <c r="A32" s="101" t="s">
        <v>10</v>
      </c>
      <c r="B32" s="138"/>
      <c r="C32" s="59">
        <v>0</v>
      </c>
      <c r="D32" s="102">
        <v>2136.9300000000048</v>
      </c>
      <c r="E32" s="102"/>
      <c r="F32" s="102"/>
      <c r="G32" s="46">
        <v>0</v>
      </c>
      <c r="H32" s="102">
        <v>0</v>
      </c>
      <c r="I32" s="103">
        <v>2136.9300000000048</v>
      </c>
      <c r="J32" s="100">
        <f>F32</f>
        <v>0</v>
      </c>
      <c r="K32" s="60">
        <f t="shared" si="0"/>
        <v>0</v>
      </c>
      <c r="S32" s="93"/>
      <c r="T32" s="45"/>
      <c r="U32" s="45"/>
    </row>
    <row r="33" spans="1:21" s="92" customFormat="1" ht="13.5" thickBot="1">
      <c r="A33" s="145" t="s">
        <v>5</v>
      </c>
      <c r="B33" s="146"/>
      <c r="C33" s="104">
        <v>-5.0000000002910383E-2</v>
      </c>
      <c r="D33" s="105">
        <v>1724.71</v>
      </c>
      <c r="E33" s="105"/>
      <c r="F33" s="105"/>
      <c r="G33" s="106">
        <v>203.14</v>
      </c>
      <c r="H33" s="105">
        <v>-5.0000000002910383E-2</v>
      </c>
      <c r="I33" s="107">
        <v>1521.5700000000002</v>
      </c>
      <c r="J33" s="100">
        <v>81243.240000000005</v>
      </c>
      <c r="K33" s="60">
        <f t="shared" si="0"/>
        <v>-81243.240000000005</v>
      </c>
      <c r="S33" s="93"/>
      <c r="T33" s="45"/>
      <c r="U33" s="45"/>
    </row>
    <row r="34" spans="1:21">
      <c r="A34" s="143"/>
      <c r="B34" s="144"/>
      <c r="C34" s="70"/>
      <c r="D34" s="108"/>
      <c r="E34" s="109"/>
      <c r="F34" s="109"/>
      <c r="G34" s="109"/>
      <c r="H34" s="109"/>
      <c r="I34" s="110"/>
      <c r="J34" s="111"/>
      <c r="K34" s="112"/>
      <c r="S34" s="83"/>
    </row>
    <row r="35" spans="1:21" ht="13.5" thickBot="1">
      <c r="A35" s="136"/>
      <c r="B35" s="137"/>
      <c r="C35" s="77"/>
      <c r="D35" s="78"/>
      <c r="E35" s="78"/>
      <c r="F35" s="78"/>
      <c r="G35" s="78"/>
      <c r="H35" s="78"/>
      <c r="I35" s="80"/>
      <c r="J35" s="81"/>
      <c r="K35" s="82"/>
      <c r="S35" s="83"/>
    </row>
    <row r="36" spans="1:21" ht="13.5" thickBot="1">
      <c r="A36" s="113" t="s">
        <v>6</v>
      </c>
      <c r="B36" s="114"/>
      <c r="C36" s="115">
        <v>31727.659999999953</v>
      </c>
      <c r="D36" s="115">
        <v>78338.239999999889</v>
      </c>
      <c r="E36" s="115">
        <v>0</v>
      </c>
      <c r="F36" s="115">
        <v>0</v>
      </c>
      <c r="G36" s="115">
        <v>1782.2000000000003</v>
      </c>
      <c r="H36" s="115">
        <v>31727.659999999953</v>
      </c>
      <c r="I36" s="115">
        <v>76556.039999999892</v>
      </c>
      <c r="J36" s="116">
        <f>J28+J29+J31+J33</f>
        <v>81243.240000000005</v>
      </c>
      <c r="K36" s="116">
        <f>K28+K29+K31+K33</f>
        <v>-81243.240000000005</v>
      </c>
      <c r="S36" s="83"/>
    </row>
    <row r="37" spans="1:21">
      <c r="A37" s="117"/>
      <c r="B37" s="118"/>
      <c r="C37" s="118"/>
      <c r="D37" s="118"/>
      <c r="E37" s="118"/>
      <c r="F37" s="118"/>
      <c r="G37" s="118"/>
      <c r="H37" s="118"/>
      <c r="I37" s="119"/>
      <c r="J37" s="3"/>
      <c r="K37" s="3"/>
      <c r="S37" s="83"/>
    </row>
    <row r="38" spans="1:21" ht="13.5" thickBot="1">
      <c r="A38" s="120"/>
      <c r="B38" s="121"/>
      <c r="C38" s="121"/>
      <c r="D38" s="121"/>
      <c r="E38" s="121"/>
      <c r="F38" s="121"/>
      <c r="G38" s="121"/>
      <c r="H38" s="121"/>
      <c r="I38" s="122"/>
      <c r="J38" s="3"/>
      <c r="K38" s="3"/>
      <c r="S38" s="83"/>
    </row>
    <row r="39" spans="1:21" ht="13.5" thickBot="1">
      <c r="A39" s="123" t="s">
        <v>32</v>
      </c>
      <c r="B39" s="124"/>
      <c r="C39" s="115">
        <v>843829.73999999976</v>
      </c>
      <c r="D39" s="115">
        <v>209355.56099999987</v>
      </c>
      <c r="E39" s="115">
        <v>531948.5</v>
      </c>
      <c r="F39" s="115">
        <v>369671.41000000003</v>
      </c>
      <c r="G39" s="115">
        <v>495270.85000000003</v>
      </c>
      <c r="H39" s="115">
        <v>1006106.8299999998</v>
      </c>
      <c r="I39" s="115">
        <v>246033.21099999992</v>
      </c>
      <c r="J39" s="125" t="e">
        <f>J24+J36</f>
        <v>#REF!</v>
      </c>
      <c r="K39" s="125" t="e">
        <f>K24+K36</f>
        <v>#REF!</v>
      </c>
      <c r="S39" s="83"/>
    </row>
    <row r="40" spans="1:21">
      <c r="J40" s="127"/>
      <c r="K40" s="1"/>
    </row>
    <row r="41" spans="1:21">
      <c r="G41" s="1"/>
      <c r="H41" s="1"/>
      <c r="I41" s="1"/>
      <c r="J41" s="127"/>
      <c r="K41" s="1"/>
    </row>
    <row r="42" spans="1:21">
      <c r="G42" s="1"/>
      <c r="H42" s="1"/>
      <c r="I42" s="1"/>
      <c r="J42" s="127"/>
      <c r="K42" s="1"/>
    </row>
    <row r="43" spans="1:21">
      <c r="G43" s="1"/>
      <c r="H43" s="1"/>
      <c r="I43" s="1"/>
      <c r="K43" s="1"/>
    </row>
    <row r="44" spans="1:21">
      <c r="G44" s="1"/>
      <c r="H44" s="1"/>
      <c r="I44" s="1"/>
      <c r="K44" s="1"/>
    </row>
  </sheetData>
  <mergeCells count="35">
    <mergeCell ref="A36:B36"/>
    <mergeCell ref="A37:I38"/>
    <mergeCell ref="A39:B39"/>
    <mergeCell ref="A31:B31"/>
    <mergeCell ref="A32:B32"/>
    <mergeCell ref="A33:B33"/>
    <mergeCell ref="A34:B34"/>
    <mergeCell ref="A35:B35"/>
    <mergeCell ref="A26:B26"/>
    <mergeCell ref="A27:I27"/>
    <mergeCell ref="A28:B28"/>
    <mergeCell ref="A29:B29"/>
    <mergeCell ref="A30:B30"/>
    <mergeCell ref="A23:B23"/>
    <mergeCell ref="A24:B24"/>
    <mergeCell ref="A25:B25"/>
    <mergeCell ref="A22:B22"/>
    <mergeCell ref="A20:B20"/>
    <mergeCell ref="A21:B21"/>
    <mergeCell ref="A17:B17"/>
    <mergeCell ref="A18:B18"/>
    <mergeCell ref="A19:B19"/>
    <mergeCell ref="A15:B15"/>
    <mergeCell ref="A16:B16"/>
    <mergeCell ref="A9:B9"/>
    <mergeCell ref="A12:B12"/>
    <mergeCell ref="A8:B8"/>
    <mergeCell ref="A3:I3"/>
    <mergeCell ref="A4:I4"/>
    <mergeCell ref="A5:B5"/>
    <mergeCell ref="A6:B6"/>
    <mergeCell ref="A7:I7"/>
    <mergeCell ref="A11:B11"/>
    <mergeCell ref="A10:B10"/>
    <mergeCell ref="A14:B1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2022г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2023-11-22T13:06:47Z</dcterms:modified>
</cp:coreProperties>
</file>